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4695" windowHeight="2715" activeTab="0"/>
  </bookViews>
  <sheets>
    <sheet name="ข้อมูล (รายงาน1) " sheetId="1" r:id="rId1"/>
    <sheet name="ข้อมูล (รายงาน2)" sheetId="2" r:id="rId2"/>
    <sheet name="ข้อมูล" sheetId="3" r:id="rId3"/>
    <sheet name="การบริการ" sheetId="4" r:id="rId4"/>
    <sheet name="ราคา" sheetId="5" r:id="rId5"/>
    <sheet name="สะอาด" sheetId="6" r:id="rId6"/>
    <sheet name="เกรด" sheetId="7" r:id="rId7"/>
    <sheet name="xx" sheetId="8" r:id="rId8"/>
  </sheets>
  <definedNames/>
  <calcPr fullCalcOnLoad="1"/>
</workbook>
</file>

<file path=xl/sharedStrings.xml><?xml version="1.0" encoding="utf-8"?>
<sst xmlns="http://schemas.openxmlformats.org/spreadsheetml/2006/main" count="514" uniqueCount="157">
  <si>
    <t xml:space="preserve">                 โดยหาค่าที่เป็นร้อยละและค่าเฉลี่ย</t>
  </si>
  <si>
    <t>ลำดับที่</t>
  </si>
  <si>
    <t>รายการ</t>
  </si>
  <si>
    <t>ระดับความพึงพอใจ (%)</t>
  </si>
  <si>
    <t>มากที่สุด</t>
  </si>
  <si>
    <t>มาก</t>
  </si>
  <si>
    <t>ปานกลาง</t>
  </si>
  <si>
    <t>น้อย</t>
  </si>
  <si>
    <t>น้อยที่สุด</t>
  </si>
  <si>
    <t>ค่าเฉลี่ย</t>
  </si>
  <si>
    <t>แปลผล</t>
  </si>
  <si>
    <t>การบริการของผู้ประกอบการ</t>
  </si>
  <si>
    <t>การพูดจาสุภาพ</t>
  </si>
  <si>
    <t>การยิ้มแย้มแจ่มใส</t>
  </si>
  <si>
    <t>มีสิ่งเจือปน</t>
  </si>
  <si>
    <t>ความหลากหลายของอาหาร</t>
  </si>
  <si>
    <t>ความหลากหลายของเครื่องดื่ม</t>
  </si>
  <si>
    <t>ความหลากหลายของผลไม้</t>
  </si>
  <si>
    <t>รวม</t>
  </si>
  <si>
    <t xml:space="preserve"> </t>
  </si>
  <si>
    <t>ความเหมาะสมราคา</t>
  </si>
  <si>
    <t>ปริมาณอาหาร</t>
  </si>
  <si>
    <t>คุณภาพอาหาร</t>
  </si>
  <si>
    <t>คุณภาพเครื่องดื่ม</t>
  </si>
  <si>
    <t>คุณภาพผลไม้</t>
  </si>
  <si>
    <t>วัตถุดิบที่นำมาใช้ปรุง/ประกอบอาหาร</t>
  </si>
  <si>
    <t>วัตถุดิบที่นำมาใช้ปรับปรุง/ประกอบ</t>
  </si>
  <si>
    <t>เครื่องดื่ม</t>
  </si>
  <si>
    <t>ความสะอาด</t>
  </si>
  <si>
    <t>ความสะอาดของอาหาร</t>
  </si>
  <si>
    <t>ความสะอาดของเครื่องดื่ม</t>
  </si>
  <si>
    <t>ภาชนะที่ใช้ใส่อาหารและทัพพีที่ตัก</t>
  </si>
  <si>
    <t>อาหารจำหน่าย</t>
  </si>
  <si>
    <t>ภาชนะที่ใช้ในการรับประทานอาหาร</t>
  </si>
  <si>
    <t>(ถ้วย/จาน/ช้อน/ช้อนส้อม/ตะเกียบ)</t>
  </si>
  <si>
    <t>ชุดพริกน้ำปลา ซ๊อส และชุดพริกน้ำส้ม)</t>
  </si>
  <si>
    <t>ตัวผู้จำหน่ายอาหาร (เสื้อผ้า/หมวก/เล็บมือ)</t>
  </si>
  <si>
    <t>แก้วน้ำดื่ม (จัดไว้ที่เครื่องทำน้ำเย็น)</t>
  </si>
  <si>
    <t>น้ำดื่มจากเครื่องทำน้ำเย็น</t>
  </si>
  <si>
    <t>โต๊ะชุดม้านั่งรับประทานอาหารใน</t>
  </si>
  <si>
    <t>แต่ละช่วงเวลา</t>
  </si>
  <si>
    <t xml:space="preserve">     เวลา 06.30 - 14.30 น.</t>
  </si>
  <si>
    <t xml:space="preserve">     เวลา 14.30 - 22.30 น.</t>
  </si>
  <si>
    <t>พื้นที่บริเวณรับประทานอาหารใน</t>
  </si>
  <si>
    <t>ค่าเฉลี่ยรวมทุกรายการ</t>
  </si>
  <si>
    <t>การให้โอกาสคืนสินค้า/สินค้าเมื่อพบมีสิ่งเจือปน</t>
  </si>
  <si>
    <t>วัตถุดิบที่นำมาใช้ปรับปรุง/ประกอบเครื่องดื่ม</t>
  </si>
  <si>
    <t>ภาชนะที่ใช้ใส่อาหารและทัพพีที่ตักอาหารจำหน่าย</t>
  </si>
  <si>
    <t>โต๊ะชุดม้านั่งรับประทานอาหารช่วง เวลา 06.30 - 14.30 น.</t>
  </si>
  <si>
    <t>โต๊ะชุดม้านั่งรับประทานอาหารช่วงเวลา 14.30 - 22.30 น.</t>
  </si>
  <si>
    <t>พื้นที่บริเวณรับประทานอาหารเวลา 06.30 - 14.30 น.</t>
  </si>
  <si>
    <t>พื้นที่บริเวณรับประทานอาหารเวลา 14.30 - 22.30 น.</t>
  </si>
  <si>
    <t xml:space="preserve">การให้โอกาสคืนสินค้า/สินค้าเมื่อพบ </t>
  </si>
  <si>
    <t>แบบประเมินความพึงพอใจ</t>
  </si>
  <si>
    <t>งานบริการและสวัสดิการนักศึกษา กองกิจการนักศึกษา</t>
  </si>
  <si>
    <t>มหาวิทยาลัยสงขลานครินทร์ วิทยาเขตหาดใหญ่</t>
  </si>
  <si>
    <t>ตอนที่ 1 ข้อมูลทั่วไป</t>
  </si>
  <si>
    <t>ระดับความพึงพอใจ (คน)</t>
  </si>
  <si>
    <t>ศูนย์อาหารโรงช้าง ครั้งที่ 1 ภาคการศึกษาที่ 1 ปีการศึกษา 2550</t>
  </si>
  <si>
    <t>ตอนที่ 2  ความพึงพอใจของผู้ใช้บริการ ภาคการศึกษาที่ 1 ปีการศึกษา 2550 ที่มีต่อบริการในศูนย์อาหารโรงช้าง</t>
  </si>
  <si>
    <t>ตารางที่ 1  ความพึงพอใจของผู้ใช้บริการ ภาคการศึกษาที่ 1 ปีการศึกษา 2550 ที่มีต่อบริการในศูนย์อาหารโรงช้าง</t>
  </si>
  <si>
    <t>ตารางที่ 2  ความพึงพอใจของผู้ใช้บริการ ภาคการศึกษาที่ 1 ปีการศึกษา 2550 ที่มีต่อบริการในศูนย์อาหารโรงช้าง</t>
  </si>
  <si>
    <t>ตารางที่ 2  ความพึงพอใจของผู้ใช้บริการ ภาคการศึกษาที่ 1 ปีการศึกษา 2549 ที่มีต่อบริการในศูนย์อาหารโรงช้าง</t>
  </si>
  <si>
    <t>ไม่แสดง</t>
  </si>
  <si>
    <t>ความคิดเห็น</t>
  </si>
  <si>
    <t>N=340</t>
  </si>
  <si>
    <t>X</t>
  </si>
  <si>
    <t>S.D</t>
  </si>
  <si>
    <t xml:space="preserve">         เก็บข้อมูลจากผู้ใช้บริการ ได้แก่ นักศึกษา จำนวน  329  คน  บุคลากร จำนวน  7  คน  และบุคคลภายนอก</t>
  </si>
  <si>
    <t xml:space="preserve">จำนวน  4  คน  รวมทั้งสิ้น จำนวน  340  คน แยกเป็นเพศหญิง จำนวน  163  คน และเพศชาย จำนวน  177  คน </t>
  </si>
  <si>
    <t>[8.8]</t>
  </si>
  <si>
    <t>[51.2]</t>
  </si>
  <si>
    <t>[37.9]</t>
  </si>
  <si>
    <t>[2.1]</t>
  </si>
  <si>
    <t>[0.0]</t>
  </si>
  <si>
    <t>[7.9]</t>
  </si>
  <si>
    <t>[40.9]</t>
  </si>
  <si>
    <t>[44.1]</t>
  </si>
  <si>
    <t>[6.5]</t>
  </si>
  <si>
    <t>[0.6]</t>
  </si>
  <si>
    <t>[3.8]</t>
  </si>
  <si>
    <t>[26.2]</t>
  </si>
  <si>
    <t>[42.6]</t>
  </si>
  <si>
    <t>[16.5]</t>
  </si>
  <si>
    <t>[6.2]</t>
  </si>
  <si>
    <t>[4.7]</t>
  </si>
  <si>
    <t>[8.2]</t>
  </si>
  <si>
    <t>[38.8]</t>
  </si>
  <si>
    <t>[12.4]</t>
  </si>
  <si>
    <t>[2.6]</t>
  </si>
  <si>
    <t>[39.1]</t>
  </si>
  <si>
    <t>[13.8]</t>
  </si>
  <si>
    <t>[0.3]</t>
  </si>
  <si>
    <t>[31.2]</t>
  </si>
  <si>
    <t>[43.2]</t>
  </si>
  <si>
    <t>[15.3]</t>
  </si>
  <si>
    <t>[1.2]</t>
  </si>
  <si>
    <t>[7.4]</t>
  </si>
  <si>
    <t>[34.1]</t>
  </si>
  <si>
    <t>[11.8]</t>
  </si>
  <si>
    <t>[7.6]</t>
  </si>
  <si>
    <t>[37.6]</t>
  </si>
  <si>
    <t>[47.6]</t>
  </si>
  <si>
    <t>[5.9]</t>
  </si>
  <si>
    <t>[0.9]</t>
  </si>
  <si>
    <t>[45.9]</t>
  </si>
  <si>
    <t>[38.2]</t>
  </si>
  <si>
    <t>[6.8]</t>
  </si>
  <si>
    <t>[39.7]</t>
  </si>
  <si>
    <t>[5.0]</t>
  </si>
  <si>
    <t>[33.8]</t>
  </si>
  <si>
    <t>[49.1]</t>
  </si>
  <si>
    <t>[10.3]</t>
  </si>
  <si>
    <t>[36.2]</t>
  </si>
  <si>
    <t>[41.8]</t>
  </si>
  <si>
    <t>[45.3]</t>
  </si>
  <si>
    <t>[7.1]</t>
  </si>
  <si>
    <t>[5.6]</t>
  </si>
  <si>
    <t>[44.7]</t>
  </si>
  <si>
    <t>[45.0]</t>
  </si>
  <si>
    <t>[10.0]</t>
  </si>
  <si>
    <t>[40.0]</t>
  </si>
  <si>
    <t>[4.1]</t>
  </si>
  <si>
    <t>[39.4]</t>
  </si>
  <si>
    <t>[44.4]</t>
  </si>
  <si>
    <t>[10.6]</t>
  </si>
  <si>
    <t>[3.5]</t>
  </si>
  <si>
    <t>[30.6]</t>
  </si>
  <si>
    <t>[47.4]</t>
  </si>
  <si>
    <t>[17.4]</t>
  </si>
  <si>
    <t>[4.4]</t>
  </si>
  <si>
    <t>[40.6]</t>
  </si>
  <si>
    <t>[43.5]</t>
  </si>
  <si>
    <t>[31.8]</t>
  </si>
  <si>
    <t>[15.0]</t>
  </si>
  <si>
    <t>[2.4]</t>
  </si>
  <si>
    <t>[27.1]</t>
  </si>
  <si>
    <t>[46.8]</t>
  </si>
  <si>
    <t>[33.2]</t>
  </si>
  <si>
    <t>[41.2]</t>
  </si>
  <si>
    <t>[14.1]</t>
  </si>
  <si>
    <t>[1.5]</t>
  </si>
  <si>
    <t>[42.9]</t>
  </si>
  <si>
    <t>[31.5]</t>
  </si>
  <si>
    <t>[47.1]</t>
  </si>
  <si>
    <t>[13.2]</t>
  </si>
  <si>
    <t>[3.2]</t>
  </si>
  <si>
    <t>[5.3]</t>
  </si>
  <si>
    <t>[29.1]</t>
  </si>
  <si>
    <t>การประเมินค่าความพึงพอใจ</t>
  </si>
  <si>
    <t>4.21 - 5.00</t>
  </si>
  <si>
    <t>3.41 - 4.20</t>
  </si>
  <si>
    <t>2.61 - 3.40</t>
  </si>
  <si>
    <t>1.81 - 2.60</t>
  </si>
  <si>
    <t>1.00 - 1.80</t>
  </si>
  <si>
    <t xml:space="preserve">มาก </t>
  </si>
  <si>
    <t xml:space="preserve">ดังรายละเอียดตาราง 1 - 2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</si>
</sst>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[$-41E]d\ mmmm\ yyyy"/>
    <numFmt numFmtId="188" formatCode="0.0%"/>
  </numFmts>
  <fonts count="13">
    <font>
      <sz val="14"/>
      <name val="AngsanaUPC"/>
      <family val="0"/>
    </font>
    <font>
      <b/>
      <sz val="14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b/>
      <u val="single"/>
      <sz val="14"/>
      <name val="AngsanaUPC"/>
      <family val="1"/>
    </font>
    <font>
      <b/>
      <sz val="13.25"/>
      <name val="AngsanaUPC"/>
      <family val="1"/>
    </font>
    <font>
      <b/>
      <sz val="28.25"/>
      <name val="AngsanaUPC"/>
      <family val="1"/>
    </font>
    <font>
      <sz val="9.25"/>
      <name val="AngsanaUPC"/>
      <family val="0"/>
    </font>
    <font>
      <b/>
      <sz val="11.75"/>
      <name val="AngsanaUPC"/>
      <family val="0"/>
    </font>
    <font>
      <b/>
      <sz val="9.25"/>
      <name val="AngsanaUPC"/>
      <family val="0"/>
    </font>
    <font>
      <sz val="20"/>
      <name val="AngsanaUPC"/>
      <family val="0"/>
    </font>
    <font>
      <b/>
      <sz val="20"/>
      <name val="AngsanaUPC"/>
      <family val="0"/>
    </font>
    <font>
      <b/>
      <sz val="12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88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2" xfId="0" applyFont="1" applyBorder="1" applyAlignment="1">
      <alignment/>
    </xf>
    <xf numFmtId="188" fontId="1" fillId="0" borderId="1" xfId="0" applyNumberFormat="1" applyFont="1" applyBorder="1" applyAlignment="1">
      <alignment horizontal="center"/>
    </xf>
    <xf numFmtId="186" fontId="0" fillId="0" borderId="1" xfId="0" applyNumberFormat="1" applyBorder="1" applyAlignment="1">
      <alignment horizontal="center"/>
    </xf>
    <xf numFmtId="186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86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2" fillId="0" borderId="5" xfId="0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ngsanaUPC"/>
                <a:ea typeface="AngsanaUPC"/>
                <a:cs typeface="AngsanaUPC"/>
              </a:rPr>
              <a:t>การบริการของผู้ประกอบการ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มากที่สุด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xx!$A$1:$A$6</c:f>
              <c:strCache>
                <c:ptCount val="6"/>
                <c:pt idx="0">
                  <c:v>การพูดจาสุภาพ</c:v>
                </c:pt>
                <c:pt idx="1">
                  <c:v>การยิ้มแย้มแจ่มใส</c:v>
                </c:pt>
                <c:pt idx="2">
                  <c:v>การให้โอกาสคืนสินค้า/สินค้าเมื่อพบมีสิ่งเจือปน</c:v>
                </c:pt>
                <c:pt idx="3">
                  <c:v>ความหลากหลายของอาหาร</c:v>
                </c:pt>
                <c:pt idx="4">
                  <c:v>ความหลากหลายของเครื่องดื่ม</c:v>
                </c:pt>
                <c:pt idx="5">
                  <c:v>ความหลากหลายของผลไม้</c:v>
                </c:pt>
              </c:strCache>
            </c:strRef>
          </c:cat>
          <c:val>
            <c:numRef>
              <c:f>xx!$B$1:$B$6</c:f>
              <c:numCache>
                <c:ptCount val="6"/>
                <c:pt idx="0">
                  <c:v>30</c:v>
                </c:pt>
                <c:pt idx="1">
                  <c:v>27</c:v>
                </c:pt>
                <c:pt idx="2">
                  <c:v>13</c:v>
                </c:pt>
                <c:pt idx="3">
                  <c:v>28</c:v>
                </c:pt>
                <c:pt idx="4">
                  <c:v>28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tx>
            <c:v>มาก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xx!$A$1:$A$6</c:f>
              <c:strCache>
                <c:ptCount val="6"/>
                <c:pt idx="0">
                  <c:v>การพูดจาสุภาพ</c:v>
                </c:pt>
                <c:pt idx="1">
                  <c:v>การยิ้มแย้มแจ่มใส</c:v>
                </c:pt>
                <c:pt idx="2">
                  <c:v>การให้โอกาสคืนสินค้า/สินค้าเมื่อพบมีสิ่งเจือปน</c:v>
                </c:pt>
                <c:pt idx="3">
                  <c:v>ความหลากหลายของอาหาร</c:v>
                </c:pt>
                <c:pt idx="4">
                  <c:v>ความหลากหลายของเครื่องดื่ม</c:v>
                </c:pt>
                <c:pt idx="5">
                  <c:v>ความหลากหลายของผลไม้</c:v>
                </c:pt>
              </c:strCache>
            </c:strRef>
          </c:cat>
          <c:val>
            <c:numRef>
              <c:f>xx!$C$1:$C$6</c:f>
              <c:numCache>
                <c:ptCount val="6"/>
                <c:pt idx="0">
                  <c:v>174</c:v>
                </c:pt>
                <c:pt idx="1">
                  <c:v>139</c:v>
                </c:pt>
                <c:pt idx="2">
                  <c:v>89</c:v>
                </c:pt>
                <c:pt idx="3">
                  <c:v>132</c:v>
                </c:pt>
                <c:pt idx="4">
                  <c:v>133</c:v>
                </c:pt>
                <c:pt idx="5">
                  <c:v>106</c:v>
                </c:pt>
              </c:numCache>
            </c:numRef>
          </c:val>
        </c:ser>
        <c:ser>
          <c:idx val="2"/>
          <c:order val="2"/>
          <c:tx>
            <c:v>ปานกลาง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xx!$A$1:$A$6</c:f>
              <c:strCache>
                <c:ptCount val="6"/>
                <c:pt idx="0">
                  <c:v>การพูดจาสุภาพ</c:v>
                </c:pt>
                <c:pt idx="1">
                  <c:v>การยิ้มแย้มแจ่มใส</c:v>
                </c:pt>
                <c:pt idx="2">
                  <c:v>การให้โอกาสคืนสินค้า/สินค้าเมื่อพบมีสิ่งเจือปน</c:v>
                </c:pt>
                <c:pt idx="3">
                  <c:v>ความหลากหลายของอาหาร</c:v>
                </c:pt>
                <c:pt idx="4">
                  <c:v>ความหลากหลายของเครื่องดื่ม</c:v>
                </c:pt>
                <c:pt idx="5">
                  <c:v>ความหลากหลายของผลไม้</c:v>
                </c:pt>
              </c:strCache>
            </c:strRef>
          </c:cat>
          <c:val>
            <c:numRef>
              <c:f>xx!$D$1:$D$6</c:f>
              <c:numCache>
                <c:ptCount val="6"/>
                <c:pt idx="0">
                  <c:v>129</c:v>
                </c:pt>
                <c:pt idx="1">
                  <c:v>150</c:v>
                </c:pt>
                <c:pt idx="2">
                  <c:v>145</c:v>
                </c:pt>
                <c:pt idx="3">
                  <c:v>129</c:v>
                </c:pt>
                <c:pt idx="4">
                  <c:v>129</c:v>
                </c:pt>
                <c:pt idx="5">
                  <c:v>147</c:v>
                </c:pt>
              </c:numCache>
            </c:numRef>
          </c:val>
        </c:ser>
        <c:ser>
          <c:idx val="3"/>
          <c:order val="3"/>
          <c:tx>
            <c:v>น้อย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xx!$A$1:$A$6</c:f>
              <c:strCache>
                <c:ptCount val="6"/>
                <c:pt idx="0">
                  <c:v>การพูดจาสุภาพ</c:v>
                </c:pt>
                <c:pt idx="1">
                  <c:v>การยิ้มแย้มแจ่มใส</c:v>
                </c:pt>
                <c:pt idx="2">
                  <c:v>การให้โอกาสคืนสินค้า/สินค้าเมื่อพบมีสิ่งเจือปน</c:v>
                </c:pt>
                <c:pt idx="3">
                  <c:v>ความหลากหลายของอาหาร</c:v>
                </c:pt>
                <c:pt idx="4">
                  <c:v>ความหลากหลายของเครื่องดื่ม</c:v>
                </c:pt>
                <c:pt idx="5">
                  <c:v>ความหลากหลายของผลไม้</c:v>
                </c:pt>
              </c:strCache>
            </c:strRef>
          </c:cat>
          <c:val>
            <c:numRef>
              <c:f>xx!$E$1:$E$6</c:f>
              <c:numCache>
                <c:ptCount val="6"/>
                <c:pt idx="0">
                  <c:v>7</c:v>
                </c:pt>
                <c:pt idx="1">
                  <c:v>22</c:v>
                </c:pt>
                <c:pt idx="2">
                  <c:v>56</c:v>
                </c:pt>
                <c:pt idx="3">
                  <c:v>42</c:v>
                </c:pt>
                <c:pt idx="4">
                  <c:v>47</c:v>
                </c:pt>
                <c:pt idx="5">
                  <c:v>52</c:v>
                </c:pt>
              </c:numCache>
            </c:numRef>
          </c:val>
        </c:ser>
        <c:ser>
          <c:idx val="4"/>
          <c:order val="4"/>
          <c:tx>
            <c:v>น้อยที่สุด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xx!$A$1:$A$6</c:f>
              <c:strCache>
                <c:ptCount val="6"/>
                <c:pt idx="0">
                  <c:v>การพูดจาสุภาพ</c:v>
                </c:pt>
                <c:pt idx="1">
                  <c:v>การยิ้มแย้มแจ่มใส</c:v>
                </c:pt>
                <c:pt idx="2">
                  <c:v>การให้โอกาสคืนสินค้า/สินค้าเมื่อพบมีสิ่งเจือปน</c:v>
                </c:pt>
                <c:pt idx="3">
                  <c:v>ความหลากหลายของอาหาร</c:v>
                </c:pt>
                <c:pt idx="4">
                  <c:v>ความหลากหลายของเครื่องดื่ม</c:v>
                </c:pt>
                <c:pt idx="5">
                  <c:v>ความหลากหลายของผลไม้</c:v>
                </c:pt>
              </c:strCache>
            </c:strRef>
          </c:cat>
          <c:val>
            <c:numRef>
              <c:f>xx!$F$1:$F$6</c:f>
              <c:numCache>
                <c:ptCount val="6"/>
                <c:pt idx="0">
                  <c:v>0</c:v>
                </c:pt>
                <c:pt idx="1">
                  <c:v>2</c:v>
                </c:pt>
                <c:pt idx="2">
                  <c:v>21</c:v>
                </c:pt>
                <c:pt idx="3">
                  <c:v>9</c:v>
                </c:pt>
                <c:pt idx="4">
                  <c:v>1</c:v>
                </c:pt>
                <c:pt idx="5">
                  <c:v>4</c:v>
                </c:pt>
              </c:numCache>
            </c:numRef>
          </c:val>
        </c:ser>
        <c:ser>
          <c:idx val="5"/>
          <c:order val="5"/>
          <c:tx>
            <c:v>ไม่แสดงความคิดเห็น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xx!$G$1:$G$6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</c:ser>
        <c:axId val="15293319"/>
        <c:axId val="3422144"/>
      </c:barChart>
      <c:catAx>
        <c:axId val="1529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ngsanaUPC"/>
                    <a:ea typeface="AngsanaUPC"/>
                    <a:cs typeface="AngsanaUPC"/>
                  </a:rPr>
                  <a:t>คน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144"/>
        <c:crosses val="autoZero"/>
        <c:auto val="1"/>
        <c:lblOffset val="100"/>
        <c:noMultiLvlLbl val="0"/>
      </c:catAx>
      <c:valAx>
        <c:axId val="3422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ngsanaUPC"/>
                    <a:ea typeface="AngsanaUPC"/>
                    <a:cs typeface="AngsanaUPC"/>
                  </a:rPr>
                  <a:t>รายการ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933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ngsanaUPC"/>
          <a:ea typeface="AngsanaUPC"/>
          <a:cs typeface="Angsan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>
                <a:latin typeface="AngsanaUPC"/>
                <a:ea typeface="AngsanaUPC"/>
                <a:cs typeface="AngsanaUPC"/>
              </a:rPr>
              <a:t>ความเหมาะสมด้านราคา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มากที่สุด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xx!$A$8:$A$13</c:f>
              <c:strCache>
                <c:ptCount val="6"/>
                <c:pt idx="0">
                  <c:v>ปริมาณอาหาร</c:v>
                </c:pt>
                <c:pt idx="1">
                  <c:v>คุณภาพอาหาร</c:v>
                </c:pt>
                <c:pt idx="2">
                  <c:v>คุณภาพเครื่องดื่ม</c:v>
                </c:pt>
                <c:pt idx="3">
                  <c:v>คุณภาพผลไม้</c:v>
                </c:pt>
                <c:pt idx="4">
                  <c:v>วัตถุดิบที่นำมาใช้ปรุง/ประกอบอาหาร</c:v>
                </c:pt>
                <c:pt idx="5">
                  <c:v>วัตถุดิบที่นำมาใช้ปรับปรุง/ประกอบเครื่องดื่ม</c:v>
                </c:pt>
              </c:strCache>
            </c:strRef>
          </c:cat>
          <c:val>
            <c:numRef>
              <c:f>xx!$B$8:$B$13</c:f>
              <c:numCache>
                <c:ptCount val="6"/>
                <c:pt idx="0">
                  <c:v>25</c:v>
                </c:pt>
                <c:pt idx="1">
                  <c:v>26</c:v>
                </c:pt>
                <c:pt idx="2">
                  <c:v>25</c:v>
                </c:pt>
                <c:pt idx="3">
                  <c:v>21</c:v>
                </c:pt>
                <c:pt idx="4">
                  <c:v>17</c:v>
                </c:pt>
                <c:pt idx="5">
                  <c:v>20</c:v>
                </c:pt>
              </c:numCache>
            </c:numRef>
          </c:val>
        </c:ser>
        <c:ser>
          <c:idx val="1"/>
          <c:order val="1"/>
          <c:tx>
            <c:v>มาก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xx!$A$8:$A$13</c:f>
              <c:strCache>
                <c:ptCount val="6"/>
                <c:pt idx="0">
                  <c:v>ปริมาณอาหาร</c:v>
                </c:pt>
                <c:pt idx="1">
                  <c:v>คุณภาพอาหาร</c:v>
                </c:pt>
                <c:pt idx="2">
                  <c:v>คุณภาพเครื่องดื่ม</c:v>
                </c:pt>
                <c:pt idx="3">
                  <c:v>คุณภาพผลไม้</c:v>
                </c:pt>
                <c:pt idx="4">
                  <c:v>วัตถุดิบที่นำมาใช้ปรุง/ประกอบอาหาร</c:v>
                </c:pt>
                <c:pt idx="5">
                  <c:v>วัตถุดิบที่นำมาใช้ปรับปรุง/ประกอบเครื่องดื่ม</c:v>
                </c:pt>
              </c:strCache>
            </c:strRef>
          </c:cat>
          <c:val>
            <c:numRef>
              <c:f>xx!$C$8:$C$13</c:f>
              <c:numCache>
                <c:ptCount val="6"/>
                <c:pt idx="0">
                  <c:v>150</c:v>
                </c:pt>
                <c:pt idx="1">
                  <c:v>128</c:v>
                </c:pt>
                <c:pt idx="2">
                  <c:v>156</c:v>
                </c:pt>
                <c:pt idx="3">
                  <c:v>135</c:v>
                </c:pt>
                <c:pt idx="4">
                  <c:v>115</c:v>
                </c:pt>
                <c:pt idx="5">
                  <c:v>123</c:v>
                </c:pt>
              </c:numCache>
            </c:numRef>
          </c:val>
        </c:ser>
        <c:ser>
          <c:idx val="2"/>
          <c:order val="2"/>
          <c:tx>
            <c:v>ปานกลาง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xx!$A$8:$A$13</c:f>
              <c:strCache>
                <c:ptCount val="6"/>
                <c:pt idx="0">
                  <c:v>ปริมาณอาหาร</c:v>
                </c:pt>
                <c:pt idx="1">
                  <c:v>คุณภาพอาหาร</c:v>
                </c:pt>
                <c:pt idx="2">
                  <c:v>คุณภาพเครื่องดื่ม</c:v>
                </c:pt>
                <c:pt idx="3">
                  <c:v>คุณภาพผลไม้</c:v>
                </c:pt>
                <c:pt idx="4">
                  <c:v>วัตถุดิบที่นำมาใช้ปรุง/ประกอบอาหาร</c:v>
                </c:pt>
                <c:pt idx="5">
                  <c:v>วัตถุดิบที่นำมาใช้ปรับปรุง/ประกอบเครื่องดื่ม</c:v>
                </c:pt>
              </c:strCache>
            </c:strRef>
          </c:cat>
          <c:val>
            <c:numRef>
              <c:f>xx!$D$8:$D$13</c:f>
              <c:numCache>
                <c:ptCount val="6"/>
                <c:pt idx="0">
                  <c:v>116</c:v>
                </c:pt>
                <c:pt idx="1">
                  <c:v>162</c:v>
                </c:pt>
                <c:pt idx="2">
                  <c:v>130</c:v>
                </c:pt>
                <c:pt idx="3">
                  <c:v>136</c:v>
                </c:pt>
                <c:pt idx="4">
                  <c:v>167</c:v>
                </c:pt>
                <c:pt idx="5">
                  <c:v>167</c:v>
                </c:pt>
              </c:numCache>
            </c:numRef>
          </c:val>
        </c:ser>
        <c:ser>
          <c:idx val="3"/>
          <c:order val="3"/>
          <c:tx>
            <c:v>น้อย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xx!$A$8:$A$13</c:f>
              <c:strCache>
                <c:ptCount val="6"/>
                <c:pt idx="0">
                  <c:v>ปริมาณอาหาร</c:v>
                </c:pt>
                <c:pt idx="1">
                  <c:v>คุณภาพอาหาร</c:v>
                </c:pt>
                <c:pt idx="2">
                  <c:v>คุณภาพเครื่องดื่ม</c:v>
                </c:pt>
                <c:pt idx="3">
                  <c:v>คุณภาพผลไม้</c:v>
                </c:pt>
                <c:pt idx="4">
                  <c:v>วัตถุดิบที่นำมาใช้ปรุง/ประกอบอาหาร</c:v>
                </c:pt>
                <c:pt idx="5">
                  <c:v>วัตถุดิบที่นำมาใช้ปรับปรุง/ประกอบเครื่องดื่ม</c:v>
                </c:pt>
              </c:strCache>
            </c:strRef>
          </c:cat>
          <c:val>
            <c:numRef>
              <c:f>xx!$E$8:$E$13</c:f>
              <c:numCache>
                <c:ptCount val="6"/>
                <c:pt idx="0">
                  <c:v>40</c:v>
                </c:pt>
                <c:pt idx="1">
                  <c:v>20</c:v>
                </c:pt>
                <c:pt idx="2">
                  <c:v>23</c:v>
                </c:pt>
                <c:pt idx="3">
                  <c:v>42</c:v>
                </c:pt>
                <c:pt idx="4">
                  <c:v>35</c:v>
                </c:pt>
                <c:pt idx="5">
                  <c:v>26</c:v>
                </c:pt>
              </c:numCache>
            </c:numRef>
          </c:val>
        </c:ser>
        <c:ser>
          <c:idx val="4"/>
          <c:order val="4"/>
          <c:tx>
            <c:v>น้อยที่สุด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xx!$A$8:$A$13</c:f>
              <c:strCache>
                <c:ptCount val="6"/>
                <c:pt idx="0">
                  <c:v>ปริมาณอาหาร</c:v>
                </c:pt>
                <c:pt idx="1">
                  <c:v>คุณภาพอาหาร</c:v>
                </c:pt>
                <c:pt idx="2">
                  <c:v>คุณภาพเครื่องดื่ม</c:v>
                </c:pt>
                <c:pt idx="3">
                  <c:v>คุณภาพผลไม้</c:v>
                </c:pt>
                <c:pt idx="4">
                  <c:v>วัตถุดิบที่นำมาใช้ปรุง/ประกอบอาหาร</c:v>
                </c:pt>
                <c:pt idx="5">
                  <c:v>วัตถุดิบที่นำมาใช้ปรับปรุง/ประกอบเครื่องดื่ม</c:v>
                </c:pt>
              </c:strCache>
            </c:strRef>
          </c:cat>
          <c:val>
            <c:numRef>
              <c:f>xx!$F$8:$F$13</c:f>
              <c:numCache>
                <c:ptCount val="6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5"/>
          <c:order val="5"/>
          <c:tx>
            <c:v>ไม่แสดงความคิดเห็น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xx!$G$8:$G$13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axId val="30799297"/>
        <c:axId val="8758218"/>
      </c:barChart>
      <c:catAx>
        <c:axId val="307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ngsanaUPC"/>
                    <a:ea typeface="AngsanaUPC"/>
                    <a:cs typeface="AngsanaUPC"/>
                  </a:rPr>
                  <a:t>รายการ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58218"/>
        <c:crosses val="autoZero"/>
        <c:auto val="1"/>
        <c:lblOffset val="100"/>
        <c:noMultiLvlLbl val="0"/>
      </c:catAx>
      <c:valAx>
        <c:axId val="87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ngsanaUPC"/>
                    <a:ea typeface="AngsanaUPC"/>
                    <a:cs typeface="AngsanaUPC"/>
                  </a:rPr>
                  <a:t>คน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7992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ngsanaUPC"/>
          <a:ea typeface="AngsanaUPC"/>
          <a:cs typeface="AngsanaUPC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25" b="1" i="0" u="none" baseline="0">
                <a:latin typeface="AngsanaUPC"/>
                <a:ea typeface="AngsanaUPC"/>
                <a:cs typeface="AngsanaUPC"/>
              </a:rPr>
              <a:t>ความสะอาด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มากที่สุด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xx!$A$16:$A$27</c:f>
              <c:strCache>
                <c:ptCount val="12"/>
                <c:pt idx="0">
                  <c:v>ความสะอาดของอาหาร</c:v>
                </c:pt>
                <c:pt idx="1">
                  <c:v>ความสะอาดของเครื่องดื่ม</c:v>
                </c:pt>
                <c:pt idx="2">
                  <c:v>ภาชนะที่ใช้ใส่อาหารและทัพพีที่ตักอาหารจำหน่าย</c:v>
                </c:pt>
                <c:pt idx="3">
                  <c:v>ภาชนะที่ใช้ในการรับประทานอาหาร</c:v>
                </c:pt>
                <c:pt idx="4">
                  <c:v>ชุดพริกน้ำปลา ซ๊อส และชุดพริกน้ำส้ม)</c:v>
                </c:pt>
                <c:pt idx="5">
                  <c:v>ตัวผู้จำหน่ายอาหาร (เสื้อผ้า/หมวก/เล็บมือ)</c:v>
                </c:pt>
                <c:pt idx="6">
                  <c:v>แก้วน้ำดื่ม (จัดไว้ที่เครื่องทำน้ำเย็น)</c:v>
                </c:pt>
                <c:pt idx="7">
                  <c:v>น้ำดื่มจากเครื่องทำน้ำเย็น</c:v>
                </c:pt>
                <c:pt idx="8">
                  <c:v>โต๊ะชุดม้านั่งรับประทานอาหารช่วง เวลา 06.30 - 14.30 น.</c:v>
                </c:pt>
                <c:pt idx="9">
                  <c:v>โต๊ะชุดม้านั่งรับประทานอาหารช่วงเวลา 14.30 - 22.30 น.</c:v>
                </c:pt>
                <c:pt idx="10">
                  <c:v>พื้นที่บริเวณรับประทานอาหารเวลา 06.30 - 14.30 น.</c:v>
                </c:pt>
                <c:pt idx="11">
                  <c:v>พื้นที่บริเวณรับประทานอาหารเวลา 14.30 - 22.30 น.</c:v>
                </c:pt>
              </c:strCache>
            </c:strRef>
          </c:cat>
          <c:val>
            <c:numRef>
              <c:f>xx!$B$16:$B$27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21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7">
                  <c:v>17</c:v>
                </c:pt>
                <c:pt idx="8">
                  <c:v>22</c:v>
                </c:pt>
                <c:pt idx="9">
                  <c:v>27</c:v>
                </c:pt>
                <c:pt idx="10">
                  <c:v>13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v>มาก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xx!$A$16:$A$27</c:f>
              <c:strCache>
                <c:ptCount val="12"/>
                <c:pt idx="0">
                  <c:v>ความสะอาดของอาหาร</c:v>
                </c:pt>
                <c:pt idx="1">
                  <c:v>ความสะอาดของเครื่องดื่ม</c:v>
                </c:pt>
                <c:pt idx="2">
                  <c:v>ภาชนะที่ใช้ใส่อาหารและทัพพีที่ตักอาหารจำหน่าย</c:v>
                </c:pt>
                <c:pt idx="3">
                  <c:v>ภาชนะที่ใช้ในการรับประทานอาหาร</c:v>
                </c:pt>
                <c:pt idx="4">
                  <c:v>ชุดพริกน้ำปลา ซ๊อส และชุดพริกน้ำส้ม)</c:v>
                </c:pt>
                <c:pt idx="5">
                  <c:v>ตัวผู้จำหน่ายอาหาร (เสื้อผ้า/หมวก/เล็บมือ)</c:v>
                </c:pt>
                <c:pt idx="6">
                  <c:v>แก้วน้ำดื่ม (จัดไว้ที่เครื่องทำน้ำเย็น)</c:v>
                </c:pt>
                <c:pt idx="7">
                  <c:v>น้ำดื่มจากเครื่องทำน้ำเย็น</c:v>
                </c:pt>
                <c:pt idx="8">
                  <c:v>โต๊ะชุดม้านั่งรับประทานอาหารช่วง เวลา 06.30 - 14.30 น.</c:v>
                </c:pt>
                <c:pt idx="9">
                  <c:v>โต๊ะชุดม้านั่งรับประทานอาหารช่วงเวลา 14.30 - 22.30 น.</c:v>
                </c:pt>
                <c:pt idx="10">
                  <c:v>พื้นที่บริเวณรับประทานอาหารเวลา 06.30 - 14.30 น.</c:v>
                </c:pt>
                <c:pt idx="11">
                  <c:v>พื้นที่บริเวณรับประทานอาหารเวลา 14.30 - 22.30 น.</c:v>
                </c:pt>
              </c:strCache>
            </c:strRef>
          </c:cat>
          <c:val>
            <c:numRef>
              <c:f>xx!$C$16:$C$27</c:f>
              <c:numCache>
                <c:ptCount val="12"/>
                <c:pt idx="0">
                  <c:v>142</c:v>
                </c:pt>
                <c:pt idx="1">
                  <c:v>152</c:v>
                </c:pt>
                <c:pt idx="2">
                  <c:v>129</c:v>
                </c:pt>
                <c:pt idx="3">
                  <c:v>134</c:v>
                </c:pt>
                <c:pt idx="4">
                  <c:v>104</c:v>
                </c:pt>
                <c:pt idx="5">
                  <c:v>138</c:v>
                </c:pt>
                <c:pt idx="6">
                  <c:v>108</c:v>
                </c:pt>
                <c:pt idx="7">
                  <c:v>92</c:v>
                </c:pt>
                <c:pt idx="8">
                  <c:v>113</c:v>
                </c:pt>
                <c:pt idx="9">
                  <c:v>108</c:v>
                </c:pt>
                <c:pt idx="10">
                  <c:v>107</c:v>
                </c:pt>
                <c:pt idx="11">
                  <c:v>99</c:v>
                </c:pt>
              </c:numCache>
            </c:numRef>
          </c:val>
        </c:ser>
        <c:ser>
          <c:idx val="2"/>
          <c:order val="2"/>
          <c:tx>
            <c:v>ปานกลาง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xx!$A$16:$A$27</c:f>
              <c:strCache>
                <c:ptCount val="12"/>
                <c:pt idx="0">
                  <c:v>ความสะอาดของอาหาร</c:v>
                </c:pt>
                <c:pt idx="1">
                  <c:v>ความสะอาดของเครื่องดื่ม</c:v>
                </c:pt>
                <c:pt idx="2">
                  <c:v>ภาชนะที่ใช้ใส่อาหารและทัพพีที่ตักอาหารจำหน่าย</c:v>
                </c:pt>
                <c:pt idx="3">
                  <c:v>ภาชนะที่ใช้ในการรับประทานอาหาร</c:v>
                </c:pt>
                <c:pt idx="4">
                  <c:v>ชุดพริกน้ำปลา ซ๊อส และชุดพริกน้ำส้ม)</c:v>
                </c:pt>
                <c:pt idx="5">
                  <c:v>ตัวผู้จำหน่ายอาหาร (เสื้อผ้า/หมวก/เล็บมือ)</c:v>
                </c:pt>
                <c:pt idx="6">
                  <c:v>แก้วน้ำดื่ม (จัดไว้ที่เครื่องทำน้ำเย็น)</c:v>
                </c:pt>
                <c:pt idx="7">
                  <c:v>น้ำดื่มจากเครื่องทำน้ำเย็น</c:v>
                </c:pt>
                <c:pt idx="8">
                  <c:v>โต๊ะชุดม้านั่งรับประทานอาหารช่วง เวลา 06.30 - 14.30 น.</c:v>
                </c:pt>
                <c:pt idx="9">
                  <c:v>โต๊ะชุดม้านั่งรับประทานอาหารช่วงเวลา 14.30 - 22.30 น.</c:v>
                </c:pt>
                <c:pt idx="10">
                  <c:v>พื้นที่บริเวณรับประทานอาหารเวลา 06.30 - 14.30 น.</c:v>
                </c:pt>
                <c:pt idx="11">
                  <c:v>พื้นที่บริเวณรับประทานอาหารเวลา 14.30 - 22.30 น.</c:v>
                </c:pt>
              </c:strCache>
            </c:strRef>
          </c:cat>
          <c:val>
            <c:numRef>
              <c:f>xx!$D$16:$D$27</c:f>
              <c:numCache>
                <c:ptCount val="12"/>
                <c:pt idx="0">
                  <c:v>154</c:v>
                </c:pt>
                <c:pt idx="1">
                  <c:v>142</c:v>
                </c:pt>
                <c:pt idx="2">
                  <c:v>153</c:v>
                </c:pt>
                <c:pt idx="3">
                  <c:v>151</c:v>
                </c:pt>
                <c:pt idx="4">
                  <c:v>161</c:v>
                </c:pt>
                <c:pt idx="5">
                  <c:v>148</c:v>
                </c:pt>
                <c:pt idx="6">
                  <c:v>154</c:v>
                </c:pt>
                <c:pt idx="7">
                  <c:v>159</c:v>
                </c:pt>
                <c:pt idx="8">
                  <c:v>140</c:v>
                </c:pt>
                <c:pt idx="9">
                  <c:v>146</c:v>
                </c:pt>
                <c:pt idx="10">
                  <c:v>160</c:v>
                </c:pt>
                <c:pt idx="11">
                  <c:v>162</c:v>
                </c:pt>
              </c:numCache>
            </c:numRef>
          </c:val>
        </c:ser>
        <c:ser>
          <c:idx val="3"/>
          <c:order val="3"/>
          <c:tx>
            <c:v>น้อย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xx!$A$16:$A$27</c:f>
              <c:strCache>
                <c:ptCount val="12"/>
                <c:pt idx="0">
                  <c:v>ความสะอาดของอาหาร</c:v>
                </c:pt>
                <c:pt idx="1">
                  <c:v>ความสะอาดของเครื่องดื่ม</c:v>
                </c:pt>
                <c:pt idx="2">
                  <c:v>ภาชนะที่ใช้ใส่อาหารและทัพพีที่ตักอาหารจำหน่าย</c:v>
                </c:pt>
                <c:pt idx="3">
                  <c:v>ภาชนะที่ใช้ในการรับประทานอาหาร</c:v>
                </c:pt>
                <c:pt idx="4">
                  <c:v>ชุดพริกน้ำปลา ซ๊อส และชุดพริกน้ำส้ม)</c:v>
                </c:pt>
                <c:pt idx="5">
                  <c:v>ตัวผู้จำหน่ายอาหาร (เสื้อผ้า/หมวก/เล็บมือ)</c:v>
                </c:pt>
                <c:pt idx="6">
                  <c:v>แก้วน้ำดื่ม (จัดไว้ที่เครื่องทำน้ำเย็น)</c:v>
                </c:pt>
                <c:pt idx="7">
                  <c:v>น้ำดื่มจากเครื่องทำน้ำเย็น</c:v>
                </c:pt>
                <c:pt idx="8">
                  <c:v>โต๊ะชุดม้านั่งรับประทานอาหารช่วง เวลา 06.30 - 14.30 น.</c:v>
                </c:pt>
                <c:pt idx="9">
                  <c:v>โต๊ะชุดม้านั่งรับประทานอาหารช่วงเวลา 14.30 - 22.30 น.</c:v>
                </c:pt>
                <c:pt idx="10">
                  <c:v>พื้นที่บริเวณรับประทานอาหารเวลา 06.30 - 14.30 น.</c:v>
                </c:pt>
                <c:pt idx="11">
                  <c:v>พื้นที่บริเวณรับประทานอาหารเวลา 14.30 - 22.30 น.</c:v>
                </c:pt>
              </c:strCache>
            </c:strRef>
          </c:cat>
          <c:val>
            <c:numRef>
              <c:f>xx!$E$16:$E$27</c:f>
              <c:numCache>
                <c:ptCount val="12"/>
                <c:pt idx="0">
                  <c:v>24</c:v>
                </c:pt>
                <c:pt idx="1">
                  <c:v>23</c:v>
                </c:pt>
                <c:pt idx="2">
                  <c:v>34</c:v>
                </c:pt>
                <c:pt idx="3">
                  <c:v>36</c:v>
                </c:pt>
                <c:pt idx="4">
                  <c:v>59</c:v>
                </c:pt>
                <c:pt idx="5">
                  <c:v>36</c:v>
                </c:pt>
                <c:pt idx="6">
                  <c:v>51</c:v>
                </c:pt>
                <c:pt idx="7">
                  <c:v>52</c:v>
                </c:pt>
                <c:pt idx="8">
                  <c:v>48</c:v>
                </c:pt>
                <c:pt idx="9">
                  <c:v>51</c:v>
                </c:pt>
                <c:pt idx="10">
                  <c:v>45</c:v>
                </c:pt>
                <c:pt idx="11">
                  <c:v>45</c:v>
                </c:pt>
              </c:numCache>
            </c:numRef>
          </c:val>
        </c:ser>
        <c:ser>
          <c:idx val="4"/>
          <c:order val="4"/>
          <c:tx>
            <c:v>น้อยที่สุด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xx!$A$16:$A$27</c:f>
              <c:strCache>
                <c:ptCount val="12"/>
                <c:pt idx="0">
                  <c:v>ความสะอาดของอาหาร</c:v>
                </c:pt>
                <c:pt idx="1">
                  <c:v>ความสะอาดของเครื่องดื่ม</c:v>
                </c:pt>
                <c:pt idx="2">
                  <c:v>ภาชนะที่ใช้ใส่อาหารและทัพพีที่ตักอาหารจำหน่าย</c:v>
                </c:pt>
                <c:pt idx="3">
                  <c:v>ภาชนะที่ใช้ในการรับประทานอาหาร</c:v>
                </c:pt>
                <c:pt idx="4">
                  <c:v>ชุดพริกน้ำปลา ซ๊อส และชุดพริกน้ำส้ม)</c:v>
                </c:pt>
                <c:pt idx="5">
                  <c:v>ตัวผู้จำหน่ายอาหาร (เสื้อผ้า/หมวก/เล็บมือ)</c:v>
                </c:pt>
                <c:pt idx="6">
                  <c:v>แก้วน้ำดื่ม (จัดไว้ที่เครื่องทำน้ำเย็น)</c:v>
                </c:pt>
                <c:pt idx="7">
                  <c:v>น้ำดื่มจากเครื่องทำน้ำเย็น</c:v>
                </c:pt>
                <c:pt idx="8">
                  <c:v>โต๊ะชุดม้านั่งรับประทานอาหารช่วง เวลา 06.30 - 14.30 น.</c:v>
                </c:pt>
                <c:pt idx="9">
                  <c:v>โต๊ะชุดม้านั่งรับประทานอาหารช่วงเวลา 14.30 - 22.30 น.</c:v>
                </c:pt>
                <c:pt idx="10">
                  <c:v>พื้นที่บริเวณรับประทานอาหารเวลา 06.30 - 14.30 น.</c:v>
                </c:pt>
                <c:pt idx="11">
                  <c:v>พื้นที่บริเวณรับประทานอาหารเวลา 14.30 - 22.30 น.</c:v>
                </c:pt>
              </c:strCache>
            </c:strRef>
          </c:cat>
          <c:val>
            <c:numRef>
              <c:f>xx!$F$16:$F$27</c:f>
              <c:numCach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8</c:v>
                </c:pt>
                <c:pt idx="8">
                  <c:v>5</c:v>
                </c:pt>
                <c:pt idx="9">
                  <c:v>8</c:v>
                </c:pt>
                <c:pt idx="10">
                  <c:v>4</c:v>
                </c:pt>
                <c:pt idx="11">
                  <c:v>4</c:v>
                </c:pt>
              </c:numCache>
            </c:numRef>
          </c:val>
        </c:ser>
        <c:ser>
          <c:idx val="5"/>
          <c:order val="5"/>
          <c:tx>
            <c:v>ไม่แสดงความคิดเห็น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xx!$G$16:$G$27</c:f>
              <c:numCache>
                <c:ptCount val="1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12</c:v>
                </c:pt>
                <c:pt idx="8">
                  <c:v>12</c:v>
                </c:pt>
                <c:pt idx="9">
                  <c:v>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11715099"/>
        <c:axId val="38327028"/>
      </c:barChart>
      <c:catAx>
        <c:axId val="117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ngsanaUPC"/>
                    <a:ea typeface="AngsanaUPC"/>
                    <a:cs typeface="AngsanaUPC"/>
                  </a:rPr>
                  <a:t>รายการ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27028"/>
        <c:crosses val="autoZero"/>
        <c:auto val="1"/>
        <c:lblOffset val="100"/>
        <c:noMultiLvlLbl val="0"/>
      </c:catAx>
      <c:valAx>
        <c:axId val="38327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ngsanaUPC"/>
                    <a:ea typeface="AngsanaUPC"/>
                    <a:cs typeface="AngsanaUPC"/>
                  </a:rPr>
                  <a:t>คน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50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latin typeface="AngsanaUPC"/>
          <a:ea typeface="AngsanaUPC"/>
          <a:cs typeface="AngsanaUPC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1200" verticalDpi="12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47" zoomToFit="1"/>
  </sheetViews>
  <pageMargins left="0.75" right="0.75" top="1" bottom="1" header="0.5" footer="0.5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4</xdr:row>
      <xdr:rowOff>85725</xdr:rowOff>
    </xdr:from>
    <xdr:to>
      <xdr:col>8</xdr:col>
      <xdr:colOff>285750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5495925" y="1152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228600</xdr:colOff>
      <xdr:row>37</xdr:row>
      <xdr:rowOff>85725</xdr:rowOff>
    </xdr:from>
    <xdr:to>
      <xdr:col>8</xdr:col>
      <xdr:colOff>285750</xdr:colOff>
      <xdr:row>37</xdr:row>
      <xdr:rowOff>85725</xdr:rowOff>
    </xdr:to>
    <xdr:sp>
      <xdr:nvSpPr>
        <xdr:cNvPr id="2" name="Line 2"/>
        <xdr:cNvSpPr>
          <a:spLocks/>
        </xdr:cNvSpPr>
      </xdr:nvSpPr>
      <xdr:spPr>
        <a:xfrm>
          <a:off x="5495925" y="9953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6135350" cy="8048625"/>
    <xdr:graphicFrame>
      <xdr:nvGraphicFramePr>
        <xdr:cNvPr id="1" name="Shape 1025"/>
        <xdr:cNvGraphicFramePr/>
      </xdr:nvGraphicFramePr>
      <xdr:xfrm>
        <a:off x="0" y="0"/>
        <a:ext cx="16135350" cy="804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25">
      <selection activeCell="B28" sqref="B28"/>
    </sheetView>
  </sheetViews>
  <sheetFormatPr defaultColWidth="9.33203125" defaultRowHeight="21"/>
  <cols>
    <col min="1" max="1" width="7.66015625" style="0" customWidth="1"/>
    <col min="2" max="2" width="33" style="0" customWidth="1"/>
    <col min="3" max="3" width="12.16015625" style="2" customWidth="1"/>
    <col min="4" max="4" width="11.66015625" style="2" customWidth="1"/>
    <col min="5" max="5" width="11.5" style="2" customWidth="1"/>
    <col min="6" max="6" width="11.33203125" style="2" customWidth="1"/>
    <col min="7" max="7" width="10.83203125" style="2" customWidth="1"/>
    <col min="8" max="8" width="9.33203125" style="0" hidden="1" customWidth="1"/>
    <col min="9" max="9" width="10.33203125" style="2" customWidth="1"/>
  </cols>
  <sheetData>
    <row r="1" spans="1:9" ht="21">
      <c r="A1" s="38" t="s">
        <v>53</v>
      </c>
      <c r="B1" s="38"/>
      <c r="C1" s="38"/>
      <c r="D1" s="38"/>
      <c r="E1" s="38"/>
      <c r="F1" s="38"/>
      <c r="G1" s="38"/>
      <c r="H1" s="38"/>
      <c r="I1" s="38"/>
    </row>
    <row r="2" spans="1:9" ht="21">
      <c r="A2" s="38" t="s">
        <v>58</v>
      </c>
      <c r="B2" s="38"/>
      <c r="C2" s="38"/>
      <c r="D2" s="38"/>
      <c r="E2" s="38"/>
      <c r="F2" s="38"/>
      <c r="G2" s="38"/>
      <c r="H2" s="38"/>
      <c r="I2" s="38"/>
    </row>
    <row r="3" spans="1:9" ht="21">
      <c r="A3" s="38" t="s">
        <v>54</v>
      </c>
      <c r="B3" s="38"/>
      <c r="C3" s="38"/>
      <c r="D3" s="38"/>
      <c r="E3" s="38"/>
      <c r="F3" s="38"/>
      <c r="G3" s="38"/>
      <c r="H3" s="38"/>
      <c r="I3" s="38"/>
    </row>
    <row r="4" spans="1:9" ht="21">
      <c r="A4" s="38" t="s">
        <v>55</v>
      </c>
      <c r="B4" s="39"/>
      <c r="C4" s="39"/>
      <c r="D4" s="39"/>
      <c r="E4" s="39"/>
      <c r="F4" s="39"/>
      <c r="G4" s="39"/>
      <c r="H4" s="39"/>
      <c r="I4" s="39"/>
    </row>
    <row r="5" spans="1:9" ht="21">
      <c r="A5" s="39"/>
      <c r="B5" s="39"/>
      <c r="C5" s="39"/>
      <c r="D5" s="39"/>
      <c r="E5" s="39"/>
      <c r="F5" s="39"/>
      <c r="G5" s="39"/>
      <c r="H5" s="39"/>
      <c r="I5" s="39"/>
    </row>
    <row r="6" spans="1:9" ht="21">
      <c r="A6" s="38" t="s">
        <v>56</v>
      </c>
      <c r="B6" s="38"/>
      <c r="C6" s="38"/>
      <c r="D6" s="38"/>
      <c r="E6" s="38"/>
      <c r="F6" s="38"/>
      <c r="G6" s="38"/>
      <c r="H6" s="38"/>
      <c r="I6" s="38"/>
    </row>
    <row r="7" spans="1:9" ht="21">
      <c r="A7" s="39" t="s">
        <v>68</v>
      </c>
      <c r="B7" s="39"/>
      <c r="C7" s="39"/>
      <c r="D7" s="39"/>
      <c r="E7" s="39"/>
      <c r="F7" s="39"/>
      <c r="G7" s="39"/>
      <c r="H7" s="39"/>
      <c r="I7" s="39"/>
    </row>
    <row r="8" spans="1:9" ht="21">
      <c r="A8" s="40" t="s">
        <v>69</v>
      </c>
      <c r="B8" s="40"/>
      <c r="C8" s="40"/>
      <c r="D8" s="40"/>
      <c r="E8" s="40"/>
      <c r="F8" s="40"/>
      <c r="G8" s="40"/>
      <c r="H8" s="40"/>
      <c r="I8" s="40"/>
    </row>
    <row r="9" spans="1:8" ht="21">
      <c r="A9" s="18"/>
      <c r="B9" s="18"/>
      <c r="C9" s="18"/>
      <c r="D9" s="18"/>
      <c r="E9" s="18"/>
      <c r="F9" s="18"/>
      <c r="G9" s="18"/>
      <c r="H9" s="18"/>
    </row>
    <row r="10" ht="21">
      <c r="A10" s="1" t="s">
        <v>59</v>
      </c>
    </row>
    <row r="11" spans="1:8" ht="21">
      <c r="A11" s="18"/>
      <c r="B11" s="19" t="s">
        <v>156</v>
      </c>
      <c r="C11" s="18"/>
      <c r="D11" s="18"/>
      <c r="E11" s="18"/>
      <c r="F11" s="18"/>
      <c r="G11" s="18"/>
      <c r="H11" s="18"/>
    </row>
    <row r="12" spans="1:8" ht="21">
      <c r="A12" s="18"/>
      <c r="B12" s="19"/>
      <c r="C12" s="18"/>
      <c r="D12" s="18"/>
      <c r="E12" s="18"/>
      <c r="F12" s="18"/>
      <c r="G12" s="18"/>
      <c r="H12" s="18"/>
    </row>
    <row r="13" ht="21">
      <c r="A13" s="1" t="s">
        <v>60</v>
      </c>
    </row>
    <row r="14" spans="1:2" ht="21">
      <c r="A14" s="1" t="s">
        <v>0</v>
      </c>
      <c r="B14" t="s">
        <v>19</v>
      </c>
    </row>
    <row r="15" spans="1:9" ht="21">
      <c r="A15" s="10" t="s">
        <v>19</v>
      </c>
      <c r="B15" s="10" t="s">
        <v>19</v>
      </c>
      <c r="C15" s="36" t="s">
        <v>57</v>
      </c>
      <c r="D15" s="36"/>
      <c r="E15" s="36"/>
      <c r="F15" s="36"/>
      <c r="G15" s="36"/>
      <c r="H15" s="36"/>
      <c r="I15" s="37"/>
    </row>
    <row r="16" spans="1:9" ht="21">
      <c r="A16" s="25" t="s">
        <v>1</v>
      </c>
      <c r="B16" s="25" t="s">
        <v>2</v>
      </c>
      <c r="C16" s="26"/>
      <c r="D16" s="10"/>
      <c r="E16" s="10"/>
      <c r="F16" s="10"/>
      <c r="G16" s="10"/>
      <c r="H16" s="22"/>
      <c r="I16" s="10" t="s">
        <v>63</v>
      </c>
    </row>
    <row r="17" spans="1:9" ht="21">
      <c r="A17" s="11"/>
      <c r="B17" s="11"/>
      <c r="C17" s="24" t="s">
        <v>4</v>
      </c>
      <c r="D17" s="11" t="s">
        <v>5</v>
      </c>
      <c r="E17" s="11" t="s">
        <v>6</v>
      </c>
      <c r="F17" s="11" t="s">
        <v>7</v>
      </c>
      <c r="G17" s="11" t="s">
        <v>8</v>
      </c>
      <c r="H17" s="27"/>
      <c r="I17" s="28" t="s">
        <v>64</v>
      </c>
    </row>
    <row r="18" spans="1:9" ht="21">
      <c r="A18" s="9"/>
      <c r="B18" s="14" t="s">
        <v>11</v>
      </c>
      <c r="C18" s="9"/>
      <c r="D18" s="9"/>
      <c r="E18" s="9"/>
      <c r="F18" s="9"/>
      <c r="G18" s="9"/>
      <c r="I18" s="9"/>
    </row>
    <row r="19" spans="1:9" ht="21">
      <c r="A19" s="4">
        <v>1</v>
      </c>
      <c r="B19" s="6" t="s">
        <v>12</v>
      </c>
      <c r="C19" s="4">
        <v>30</v>
      </c>
      <c r="D19" s="4">
        <v>174</v>
      </c>
      <c r="E19" s="4">
        <v>129</v>
      </c>
      <c r="F19" s="4">
        <v>7</v>
      </c>
      <c r="G19" s="4">
        <v>0</v>
      </c>
      <c r="I19" s="4">
        <v>0</v>
      </c>
    </row>
    <row r="20" spans="1:9" ht="21">
      <c r="A20" s="4">
        <v>2</v>
      </c>
      <c r="B20" s="6" t="s">
        <v>13</v>
      </c>
      <c r="C20" s="4">
        <v>27</v>
      </c>
      <c r="D20" s="4">
        <v>139</v>
      </c>
      <c r="E20" s="4">
        <v>150</v>
      </c>
      <c r="F20" s="4">
        <v>22</v>
      </c>
      <c r="G20" s="4">
        <v>2</v>
      </c>
      <c r="I20" s="4">
        <v>0</v>
      </c>
    </row>
    <row r="21" spans="1:9" ht="21">
      <c r="A21" s="4">
        <v>3</v>
      </c>
      <c r="B21" s="6" t="s">
        <v>52</v>
      </c>
      <c r="C21" s="4">
        <v>13</v>
      </c>
      <c r="D21" s="4">
        <v>89</v>
      </c>
      <c r="E21" s="4">
        <v>145</v>
      </c>
      <c r="F21" s="4">
        <v>56</v>
      </c>
      <c r="G21" s="4">
        <v>21</v>
      </c>
      <c r="I21" s="4">
        <v>16</v>
      </c>
    </row>
    <row r="22" spans="1:9" ht="21">
      <c r="A22" s="4"/>
      <c r="B22" s="6" t="s">
        <v>14</v>
      </c>
      <c r="C22" s="16" t="s">
        <v>19</v>
      </c>
      <c r="D22" s="16" t="s">
        <v>19</v>
      </c>
      <c r="E22" s="16" t="s">
        <v>19</v>
      </c>
      <c r="F22" s="16" t="s">
        <v>19</v>
      </c>
      <c r="G22" s="16" t="s">
        <v>19</v>
      </c>
      <c r="I22" s="4"/>
    </row>
    <row r="23" spans="1:9" ht="21">
      <c r="A23" s="4">
        <v>4</v>
      </c>
      <c r="B23" s="6" t="s">
        <v>15</v>
      </c>
      <c r="C23" s="4">
        <v>28</v>
      </c>
      <c r="D23" s="4">
        <v>132</v>
      </c>
      <c r="E23" s="4">
        <v>129</v>
      </c>
      <c r="F23" s="4">
        <v>42</v>
      </c>
      <c r="G23" s="4">
        <v>9</v>
      </c>
      <c r="I23" s="4">
        <v>0</v>
      </c>
    </row>
    <row r="24" spans="1:9" ht="21">
      <c r="A24" s="4">
        <v>5</v>
      </c>
      <c r="B24" s="6" t="s">
        <v>16</v>
      </c>
      <c r="C24" s="4">
        <v>28</v>
      </c>
      <c r="D24" s="4">
        <v>133</v>
      </c>
      <c r="E24" s="4">
        <v>129</v>
      </c>
      <c r="F24" s="4">
        <v>47</v>
      </c>
      <c r="G24" s="4">
        <v>1</v>
      </c>
      <c r="I24" s="4">
        <v>2</v>
      </c>
    </row>
    <row r="25" spans="1:9" ht="21">
      <c r="A25" s="4">
        <v>6</v>
      </c>
      <c r="B25" s="6" t="s">
        <v>17</v>
      </c>
      <c r="C25" s="4">
        <v>30</v>
      </c>
      <c r="D25" s="4">
        <v>106</v>
      </c>
      <c r="E25" s="4">
        <v>147</v>
      </c>
      <c r="F25" s="4">
        <v>52</v>
      </c>
      <c r="G25" s="4">
        <v>4</v>
      </c>
      <c r="I25" s="4">
        <v>1</v>
      </c>
    </row>
    <row r="26" spans="1:9" ht="21">
      <c r="A26" s="4"/>
      <c r="B26" s="5" t="s">
        <v>20</v>
      </c>
      <c r="C26" s="4"/>
      <c r="D26" s="4"/>
      <c r="E26" s="4"/>
      <c r="F26" s="4"/>
      <c r="G26" s="4"/>
      <c r="I26" s="4"/>
    </row>
    <row r="27" spans="1:9" ht="21">
      <c r="A27" s="4">
        <v>7</v>
      </c>
      <c r="B27" s="6" t="s">
        <v>21</v>
      </c>
      <c r="C27" s="4">
        <v>25</v>
      </c>
      <c r="D27" s="4">
        <v>150</v>
      </c>
      <c r="E27" s="4">
        <v>116</v>
      </c>
      <c r="F27" s="4">
        <v>40</v>
      </c>
      <c r="G27" s="4">
        <v>9</v>
      </c>
      <c r="I27" s="4">
        <v>0</v>
      </c>
    </row>
    <row r="28" spans="1:9" ht="21">
      <c r="A28" s="4">
        <v>8</v>
      </c>
      <c r="B28" s="6" t="s">
        <v>22</v>
      </c>
      <c r="C28" s="4">
        <v>26</v>
      </c>
      <c r="D28" s="4">
        <v>128</v>
      </c>
      <c r="E28" s="4">
        <v>162</v>
      </c>
      <c r="F28" s="4">
        <v>20</v>
      </c>
      <c r="G28" s="4">
        <v>3</v>
      </c>
      <c r="I28" s="4">
        <v>1</v>
      </c>
    </row>
    <row r="29" spans="1:9" ht="21">
      <c r="A29" s="4">
        <v>9</v>
      </c>
      <c r="B29" s="6" t="s">
        <v>23</v>
      </c>
      <c r="C29" s="4">
        <v>25</v>
      </c>
      <c r="D29" s="4">
        <v>156</v>
      </c>
      <c r="E29" s="4">
        <v>130</v>
      </c>
      <c r="F29" s="4">
        <v>23</v>
      </c>
      <c r="G29" s="4">
        <v>4</v>
      </c>
      <c r="I29" s="4">
        <v>2</v>
      </c>
    </row>
    <row r="30" spans="1:9" ht="21">
      <c r="A30" s="4">
        <v>10</v>
      </c>
      <c r="B30" s="6" t="s">
        <v>24</v>
      </c>
      <c r="C30" s="4">
        <v>21</v>
      </c>
      <c r="D30" s="4">
        <v>135</v>
      </c>
      <c r="E30" s="4">
        <v>136</v>
      </c>
      <c r="F30" s="4">
        <v>42</v>
      </c>
      <c r="G30" s="4">
        <v>3</v>
      </c>
      <c r="I30" s="4">
        <v>3</v>
      </c>
    </row>
    <row r="31" spans="1:9" ht="21">
      <c r="A31" s="4">
        <v>11</v>
      </c>
      <c r="B31" s="6" t="s">
        <v>25</v>
      </c>
      <c r="C31" s="4">
        <v>17</v>
      </c>
      <c r="D31" s="4">
        <v>115</v>
      </c>
      <c r="E31" s="4">
        <v>167</v>
      </c>
      <c r="F31" s="4">
        <v>35</v>
      </c>
      <c r="G31" s="4">
        <v>2</v>
      </c>
      <c r="I31" s="4">
        <v>4</v>
      </c>
    </row>
    <row r="32" spans="1:9" ht="21">
      <c r="A32" s="4">
        <v>12</v>
      </c>
      <c r="B32" s="6" t="s">
        <v>26</v>
      </c>
      <c r="C32" s="4">
        <v>20</v>
      </c>
      <c r="D32" s="4">
        <v>123</v>
      </c>
      <c r="E32" s="4">
        <v>167</v>
      </c>
      <c r="F32" s="4">
        <v>26</v>
      </c>
      <c r="G32" s="4">
        <v>3</v>
      </c>
      <c r="I32" s="4">
        <v>1</v>
      </c>
    </row>
    <row r="33" spans="1:9" ht="21">
      <c r="A33" s="29"/>
      <c r="B33" s="30" t="s">
        <v>27</v>
      </c>
      <c r="C33" s="31" t="s">
        <v>19</v>
      </c>
      <c r="D33" s="31" t="s">
        <v>19</v>
      </c>
      <c r="E33" s="31" t="s">
        <v>19</v>
      </c>
      <c r="F33" s="31" t="s">
        <v>19</v>
      </c>
      <c r="G33" s="31" t="s">
        <v>19</v>
      </c>
      <c r="I33" s="29"/>
    </row>
    <row r="34" spans="1:9" ht="21">
      <c r="A34" s="4"/>
      <c r="B34" s="6"/>
      <c r="C34" s="16"/>
      <c r="D34" s="16"/>
      <c r="E34" s="16"/>
      <c r="F34" s="16"/>
      <c r="G34" s="16"/>
      <c r="H34" s="6"/>
      <c r="I34" s="4"/>
    </row>
    <row r="35" spans="1:9" ht="21">
      <c r="A35" s="4"/>
      <c r="B35" s="6"/>
      <c r="C35" s="16"/>
      <c r="D35" s="16"/>
      <c r="E35" s="16"/>
      <c r="F35" s="16"/>
      <c r="G35" s="16"/>
      <c r="H35" s="6"/>
      <c r="I35" s="4"/>
    </row>
    <row r="36" spans="1:9" ht="21">
      <c r="A36" s="10" t="s">
        <v>19</v>
      </c>
      <c r="B36" s="10" t="s">
        <v>19</v>
      </c>
      <c r="C36" s="36" t="s">
        <v>57</v>
      </c>
      <c r="D36" s="36"/>
      <c r="E36" s="36"/>
      <c r="F36" s="36"/>
      <c r="G36" s="36"/>
      <c r="H36" s="36"/>
      <c r="I36" s="37"/>
    </row>
    <row r="37" spans="1:9" ht="21">
      <c r="A37" s="25" t="s">
        <v>1</v>
      </c>
      <c r="B37" s="25" t="s">
        <v>2</v>
      </c>
      <c r="C37" s="26"/>
      <c r="D37" s="10"/>
      <c r="E37" s="10"/>
      <c r="F37" s="10"/>
      <c r="G37" s="10"/>
      <c r="H37" s="22"/>
      <c r="I37" s="10" t="s">
        <v>63</v>
      </c>
    </row>
    <row r="38" spans="1:9" ht="21">
      <c r="A38" s="11"/>
      <c r="B38" s="11"/>
      <c r="C38" s="24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27"/>
      <c r="I38" s="28" t="s">
        <v>64</v>
      </c>
    </row>
    <row r="39" spans="1:9" ht="21">
      <c r="A39" s="4"/>
      <c r="B39" s="5" t="s">
        <v>28</v>
      </c>
      <c r="C39" s="4"/>
      <c r="D39" s="4"/>
      <c r="E39" s="4"/>
      <c r="F39" s="4"/>
      <c r="G39" s="4"/>
      <c r="I39" s="4"/>
    </row>
    <row r="40" spans="1:9" ht="21">
      <c r="A40" s="4">
        <v>13</v>
      </c>
      <c r="B40" s="6" t="s">
        <v>29</v>
      </c>
      <c r="C40" s="4">
        <v>17</v>
      </c>
      <c r="D40" s="4">
        <v>142</v>
      </c>
      <c r="E40" s="4">
        <v>154</v>
      </c>
      <c r="F40" s="4">
        <v>24</v>
      </c>
      <c r="G40" s="4">
        <v>1</v>
      </c>
      <c r="I40" s="4">
        <v>2</v>
      </c>
    </row>
    <row r="41" spans="1:9" ht="21">
      <c r="A41" s="4">
        <v>14</v>
      </c>
      <c r="B41" s="6" t="s">
        <v>30</v>
      </c>
      <c r="C41" s="4">
        <v>19</v>
      </c>
      <c r="D41" s="4">
        <v>152</v>
      </c>
      <c r="E41" s="4">
        <v>142</v>
      </c>
      <c r="F41" s="4">
        <v>23</v>
      </c>
      <c r="G41" s="4">
        <v>1</v>
      </c>
      <c r="I41" s="4">
        <v>3</v>
      </c>
    </row>
    <row r="42" spans="1:9" ht="21">
      <c r="A42" s="4">
        <v>15</v>
      </c>
      <c r="B42" s="6" t="s">
        <v>31</v>
      </c>
      <c r="C42" s="4">
        <v>21</v>
      </c>
      <c r="D42" s="4">
        <v>129</v>
      </c>
      <c r="E42" s="4">
        <v>153</v>
      </c>
      <c r="F42" s="4">
        <v>34</v>
      </c>
      <c r="G42" s="4">
        <v>1</v>
      </c>
      <c r="I42" s="4">
        <v>2</v>
      </c>
    </row>
    <row r="43" spans="1:9" ht="21">
      <c r="A43" s="4"/>
      <c r="B43" s="6" t="s">
        <v>32</v>
      </c>
      <c r="C43" s="16" t="s">
        <v>19</v>
      </c>
      <c r="D43" s="16" t="s">
        <v>19</v>
      </c>
      <c r="E43" s="16" t="s">
        <v>19</v>
      </c>
      <c r="F43" s="16" t="s">
        <v>19</v>
      </c>
      <c r="G43" s="16" t="s">
        <v>19</v>
      </c>
      <c r="I43" s="4"/>
    </row>
    <row r="44" spans="1:9" ht="21">
      <c r="A44" s="4">
        <v>16</v>
      </c>
      <c r="B44" s="6" t="s">
        <v>33</v>
      </c>
      <c r="C44" s="4">
        <v>14</v>
      </c>
      <c r="D44" s="4">
        <v>134</v>
      </c>
      <c r="E44" s="4">
        <v>151</v>
      </c>
      <c r="F44" s="4">
        <v>36</v>
      </c>
      <c r="G44" s="4">
        <v>3</v>
      </c>
      <c r="I44" s="4">
        <v>2</v>
      </c>
    </row>
    <row r="45" spans="1:9" ht="21">
      <c r="A45" s="4"/>
      <c r="B45" s="6" t="s">
        <v>34</v>
      </c>
      <c r="C45" s="16" t="s">
        <v>19</v>
      </c>
      <c r="D45" s="16" t="s">
        <v>19</v>
      </c>
      <c r="E45" s="16" t="s">
        <v>19</v>
      </c>
      <c r="F45" s="16" t="s">
        <v>19</v>
      </c>
      <c r="G45" s="16" t="s">
        <v>19</v>
      </c>
      <c r="I45" s="4"/>
    </row>
    <row r="46" spans="1:9" ht="21">
      <c r="A46" s="4">
        <v>17</v>
      </c>
      <c r="B46" s="6" t="s">
        <v>35</v>
      </c>
      <c r="C46" s="4">
        <v>12</v>
      </c>
      <c r="D46" s="4">
        <v>104</v>
      </c>
      <c r="E46" s="4">
        <v>161</v>
      </c>
      <c r="F46" s="4">
        <v>59</v>
      </c>
      <c r="G46" s="4">
        <v>3</v>
      </c>
      <c r="I46" s="4">
        <v>1</v>
      </c>
    </row>
    <row r="47" spans="1:9" ht="21">
      <c r="A47" s="4">
        <v>18</v>
      </c>
      <c r="B47" s="6" t="s">
        <v>36</v>
      </c>
      <c r="C47" s="4">
        <v>15</v>
      </c>
      <c r="D47" s="4">
        <v>138</v>
      </c>
      <c r="E47" s="4">
        <v>148</v>
      </c>
      <c r="F47" s="4">
        <v>36</v>
      </c>
      <c r="G47" s="4">
        <v>2</v>
      </c>
      <c r="I47" s="4">
        <v>1</v>
      </c>
    </row>
    <row r="48" spans="1:9" ht="21">
      <c r="A48" s="4">
        <v>19</v>
      </c>
      <c r="B48" s="6" t="s">
        <v>37</v>
      </c>
      <c r="C48" s="4">
        <v>17</v>
      </c>
      <c r="D48" s="4">
        <v>108</v>
      </c>
      <c r="E48" s="4">
        <v>154</v>
      </c>
      <c r="F48" s="4">
        <v>51</v>
      </c>
      <c r="G48" s="4">
        <v>8</v>
      </c>
      <c r="I48" s="4">
        <v>2</v>
      </c>
    </row>
    <row r="49" spans="1:9" ht="21">
      <c r="A49" s="4">
        <v>20</v>
      </c>
      <c r="B49" s="6" t="s">
        <v>38</v>
      </c>
      <c r="C49" s="4">
        <v>17</v>
      </c>
      <c r="D49" s="4">
        <v>92</v>
      </c>
      <c r="E49" s="4">
        <v>159</v>
      </c>
      <c r="F49" s="4">
        <v>52</v>
      </c>
      <c r="G49" s="4">
        <v>8</v>
      </c>
      <c r="I49" s="4">
        <v>12</v>
      </c>
    </row>
    <row r="50" spans="1:9" ht="21">
      <c r="A50" s="4">
        <v>21</v>
      </c>
      <c r="B50" s="6" t="s">
        <v>39</v>
      </c>
      <c r="C50" s="4"/>
      <c r="D50" s="4"/>
      <c r="E50" s="4"/>
      <c r="F50" s="4"/>
      <c r="G50" s="4"/>
      <c r="I50" s="4"/>
    </row>
    <row r="51" spans="1:9" ht="21">
      <c r="A51" s="6"/>
      <c r="B51" s="6" t="s">
        <v>40</v>
      </c>
      <c r="C51" s="4"/>
      <c r="D51" s="4"/>
      <c r="E51" s="4"/>
      <c r="F51" s="4"/>
      <c r="G51" s="4"/>
      <c r="I51" s="4"/>
    </row>
    <row r="52" spans="1:9" ht="21">
      <c r="A52" s="6"/>
      <c r="B52" s="6" t="s">
        <v>41</v>
      </c>
      <c r="C52" s="4">
        <v>22</v>
      </c>
      <c r="D52" s="4">
        <v>113</v>
      </c>
      <c r="E52" s="4">
        <v>140</v>
      </c>
      <c r="F52" s="4">
        <v>48</v>
      </c>
      <c r="G52" s="4">
        <v>5</v>
      </c>
      <c r="I52" s="4">
        <v>12</v>
      </c>
    </row>
    <row r="53" spans="1:9" ht="21">
      <c r="A53" s="6"/>
      <c r="B53" s="6" t="s">
        <v>42</v>
      </c>
      <c r="C53" s="4">
        <v>27</v>
      </c>
      <c r="D53" s="4">
        <v>108</v>
      </c>
      <c r="E53" s="4">
        <v>146</v>
      </c>
      <c r="F53" s="4">
        <v>51</v>
      </c>
      <c r="G53" s="4">
        <v>8</v>
      </c>
      <c r="I53" s="4">
        <v>0</v>
      </c>
    </row>
    <row r="54" spans="1:9" ht="21">
      <c r="A54" s="4">
        <v>22</v>
      </c>
      <c r="B54" s="6" t="s">
        <v>43</v>
      </c>
      <c r="C54" s="4"/>
      <c r="D54" s="4"/>
      <c r="E54" s="4"/>
      <c r="F54" s="4"/>
      <c r="G54" s="4"/>
      <c r="I54" s="4"/>
    </row>
    <row r="55" spans="1:9" ht="21">
      <c r="A55" s="6"/>
      <c r="B55" s="6" t="s">
        <v>40</v>
      </c>
      <c r="C55" s="4"/>
      <c r="D55" s="4"/>
      <c r="E55" s="4"/>
      <c r="F55" s="4"/>
      <c r="G55" s="4"/>
      <c r="I55" s="4"/>
    </row>
    <row r="56" spans="1:9" ht="21">
      <c r="A56" s="6"/>
      <c r="B56" s="6" t="s">
        <v>41</v>
      </c>
      <c r="C56" s="4">
        <v>13</v>
      </c>
      <c r="D56" s="4">
        <v>107</v>
      </c>
      <c r="E56" s="4">
        <v>160</v>
      </c>
      <c r="F56" s="4">
        <v>45</v>
      </c>
      <c r="G56" s="4">
        <v>4</v>
      </c>
      <c r="I56" s="4">
        <v>11</v>
      </c>
    </row>
    <row r="57" spans="1:9" ht="21">
      <c r="A57" s="6"/>
      <c r="B57" s="6" t="s">
        <v>42</v>
      </c>
      <c r="C57" s="4">
        <v>18</v>
      </c>
      <c r="D57" s="4">
        <v>99</v>
      </c>
      <c r="E57" s="4">
        <v>162</v>
      </c>
      <c r="F57" s="4">
        <v>45</v>
      </c>
      <c r="G57" s="4">
        <v>4</v>
      </c>
      <c r="I57" s="4">
        <v>12</v>
      </c>
    </row>
  </sheetData>
  <mergeCells count="10">
    <mergeCell ref="C36:I36"/>
    <mergeCell ref="C15:I15"/>
    <mergeCell ref="A1:I1"/>
    <mergeCell ref="A2:I2"/>
    <mergeCell ref="A3:I3"/>
    <mergeCell ref="A4:I4"/>
    <mergeCell ref="A5:I5"/>
    <mergeCell ref="A6:I6"/>
    <mergeCell ref="A7:I7"/>
    <mergeCell ref="A8:I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K72" sqref="K72"/>
    </sheetView>
  </sheetViews>
  <sheetFormatPr defaultColWidth="9.33203125" defaultRowHeight="21"/>
  <cols>
    <col min="1" max="1" width="7.66015625" style="0" customWidth="1"/>
    <col min="2" max="2" width="33" style="0" customWidth="1"/>
    <col min="3" max="3" width="8.66015625" style="2" customWidth="1"/>
    <col min="4" max="4" width="8" style="2" customWidth="1"/>
    <col min="5" max="5" width="8.83203125" style="2" customWidth="1"/>
    <col min="6" max="6" width="8" style="2" customWidth="1"/>
    <col min="7" max="8" width="9" style="2" customWidth="1"/>
    <col min="9" max="9" width="8.16015625" style="2" customWidth="1"/>
    <col min="10" max="10" width="7" style="2" customWidth="1"/>
    <col min="11" max="11" width="9" style="2" customWidth="1"/>
  </cols>
  <sheetData>
    <row r="1" ht="21">
      <c r="A1" s="1" t="s">
        <v>61</v>
      </c>
    </row>
    <row r="2" spans="1:11" ht="21">
      <c r="A2" s="1" t="s">
        <v>0</v>
      </c>
      <c r="I2" s="2" t="s">
        <v>19</v>
      </c>
      <c r="K2" s="2" t="s">
        <v>65</v>
      </c>
    </row>
    <row r="3" spans="1:11" ht="21">
      <c r="A3" s="12" t="s">
        <v>19</v>
      </c>
      <c r="B3" s="10" t="s">
        <v>19</v>
      </c>
      <c r="C3" s="36" t="s">
        <v>3</v>
      </c>
      <c r="D3" s="36"/>
      <c r="E3" s="36"/>
      <c r="F3" s="36"/>
      <c r="G3" s="36"/>
      <c r="H3" s="36"/>
      <c r="I3" s="10"/>
      <c r="J3" s="10"/>
      <c r="K3" s="10"/>
    </row>
    <row r="4" spans="1:11" ht="21">
      <c r="A4" s="21" t="s">
        <v>1</v>
      </c>
      <c r="B4" s="21" t="s">
        <v>2</v>
      </c>
      <c r="C4" s="10"/>
      <c r="D4" s="10"/>
      <c r="E4" s="10"/>
      <c r="F4" s="10"/>
      <c r="G4" s="10"/>
      <c r="H4" s="12" t="s">
        <v>63</v>
      </c>
      <c r="I4" s="25" t="s">
        <v>9</v>
      </c>
      <c r="J4" s="25" t="s">
        <v>67</v>
      </c>
      <c r="K4" s="25" t="s">
        <v>10</v>
      </c>
    </row>
    <row r="5" spans="1:11" ht="21">
      <c r="A5" s="13"/>
      <c r="B5" s="13"/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33" t="s">
        <v>64</v>
      </c>
      <c r="I5" s="11" t="s">
        <v>66</v>
      </c>
      <c r="J5" s="11"/>
      <c r="K5" s="11" t="s">
        <v>19</v>
      </c>
    </row>
    <row r="6" spans="1:11" ht="21">
      <c r="A6" s="9"/>
      <c r="B6" s="14" t="s">
        <v>11</v>
      </c>
      <c r="C6" s="9"/>
      <c r="D6" s="9"/>
      <c r="E6" s="9"/>
      <c r="F6" s="9"/>
      <c r="G6" s="9"/>
      <c r="H6" s="9"/>
      <c r="I6" s="9"/>
      <c r="J6" s="9"/>
      <c r="K6" s="9"/>
    </row>
    <row r="7" spans="1:11" ht="21">
      <c r="A7" s="4">
        <v>1</v>
      </c>
      <c r="B7" s="6" t="s">
        <v>12</v>
      </c>
      <c r="C7" s="4">
        <v>30</v>
      </c>
      <c r="D7" s="4">
        <v>174</v>
      </c>
      <c r="E7" s="4">
        <v>129</v>
      </c>
      <c r="F7" s="4">
        <v>7</v>
      </c>
      <c r="G7" s="4">
        <v>0</v>
      </c>
      <c r="H7" s="4">
        <v>0</v>
      </c>
      <c r="I7" s="32" t="s">
        <v>19</v>
      </c>
      <c r="J7" s="32"/>
      <c r="K7" s="4"/>
    </row>
    <row r="8" spans="1:11" ht="21">
      <c r="A8" s="4"/>
      <c r="B8" s="6"/>
      <c r="C8" s="16" t="s">
        <v>70</v>
      </c>
      <c r="D8" s="16" t="s">
        <v>71</v>
      </c>
      <c r="E8" s="16" t="s">
        <v>72</v>
      </c>
      <c r="F8" s="16" t="s">
        <v>73</v>
      </c>
      <c r="G8" s="16" t="s">
        <v>74</v>
      </c>
      <c r="H8" s="16" t="s">
        <v>74</v>
      </c>
      <c r="I8" s="32">
        <v>3.67</v>
      </c>
      <c r="J8" s="32">
        <v>0.66</v>
      </c>
      <c r="K8" s="4" t="s">
        <v>5</v>
      </c>
    </row>
    <row r="9" spans="1:11" ht="21">
      <c r="A9" s="4">
        <v>2</v>
      </c>
      <c r="B9" s="6" t="s">
        <v>13</v>
      </c>
      <c r="C9" s="4">
        <v>27</v>
      </c>
      <c r="D9" s="4">
        <v>139</v>
      </c>
      <c r="E9" s="4">
        <v>150</v>
      </c>
      <c r="F9" s="4">
        <v>22</v>
      </c>
      <c r="G9" s="4">
        <v>2</v>
      </c>
      <c r="H9" s="4">
        <v>0</v>
      </c>
      <c r="I9" s="32" t="s">
        <v>19</v>
      </c>
      <c r="J9" s="32"/>
      <c r="K9" s="4" t="s">
        <v>19</v>
      </c>
    </row>
    <row r="10" spans="1:11" ht="21">
      <c r="A10" s="4"/>
      <c r="B10" s="6"/>
      <c r="C10" s="16" t="s">
        <v>75</v>
      </c>
      <c r="D10" s="16" t="s">
        <v>76</v>
      </c>
      <c r="E10" s="16" t="s">
        <v>77</v>
      </c>
      <c r="F10" s="16" t="s">
        <v>78</v>
      </c>
      <c r="G10" s="16" t="s">
        <v>79</v>
      </c>
      <c r="H10" s="16" t="s">
        <v>74</v>
      </c>
      <c r="I10" s="32">
        <v>3.49</v>
      </c>
      <c r="J10" s="32">
        <v>0.76</v>
      </c>
      <c r="K10" s="4" t="s">
        <v>5</v>
      </c>
    </row>
    <row r="11" spans="1:11" ht="21">
      <c r="A11" s="4">
        <v>3</v>
      </c>
      <c r="B11" s="6" t="s">
        <v>52</v>
      </c>
      <c r="C11" s="4">
        <v>13</v>
      </c>
      <c r="D11" s="4">
        <v>89</v>
      </c>
      <c r="E11" s="4">
        <v>145</v>
      </c>
      <c r="F11" s="4">
        <v>56</v>
      </c>
      <c r="G11" s="4">
        <v>21</v>
      </c>
      <c r="H11" s="4">
        <v>16</v>
      </c>
      <c r="I11" s="32"/>
      <c r="J11" s="32"/>
      <c r="K11" s="4"/>
    </row>
    <row r="12" spans="1:11" ht="21">
      <c r="A12" s="4"/>
      <c r="B12" s="6" t="s">
        <v>14</v>
      </c>
      <c r="C12" s="16" t="s">
        <v>80</v>
      </c>
      <c r="D12" s="16" t="s">
        <v>81</v>
      </c>
      <c r="E12" s="16" t="s">
        <v>82</v>
      </c>
      <c r="F12" s="16" t="s">
        <v>83</v>
      </c>
      <c r="G12" s="16" t="s">
        <v>84</v>
      </c>
      <c r="H12" s="16" t="s">
        <v>85</v>
      </c>
      <c r="I12" s="32">
        <v>3.05</v>
      </c>
      <c r="J12" s="32">
        <v>0.93</v>
      </c>
      <c r="K12" s="4" t="s">
        <v>6</v>
      </c>
    </row>
    <row r="13" spans="1:11" ht="21">
      <c r="A13" s="4">
        <v>4</v>
      </c>
      <c r="B13" s="6" t="s">
        <v>15</v>
      </c>
      <c r="C13" s="4">
        <v>28</v>
      </c>
      <c r="D13" s="4">
        <v>132</v>
      </c>
      <c r="E13" s="4">
        <v>129</v>
      </c>
      <c r="F13" s="4">
        <v>42</v>
      </c>
      <c r="G13" s="4">
        <v>9</v>
      </c>
      <c r="H13" s="4">
        <v>0</v>
      </c>
      <c r="I13" s="32"/>
      <c r="J13" s="32"/>
      <c r="K13" s="4"/>
    </row>
    <row r="14" spans="1:11" ht="21">
      <c r="A14" s="4"/>
      <c r="B14" s="6"/>
      <c r="C14" s="16" t="s">
        <v>86</v>
      </c>
      <c r="D14" s="16" t="s">
        <v>87</v>
      </c>
      <c r="E14" s="16" t="s">
        <v>72</v>
      </c>
      <c r="F14" s="16" t="s">
        <v>88</v>
      </c>
      <c r="G14" s="16" t="s">
        <v>89</v>
      </c>
      <c r="H14" s="16" t="s">
        <v>74</v>
      </c>
      <c r="I14" s="32">
        <v>3.38</v>
      </c>
      <c r="J14" s="32">
        <v>0.9</v>
      </c>
      <c r="K14" s="4" t="s">
        <v>6</v>
      </c>
    </row>
    <row r="15" spans="1:11" ht="21">
      <c r="A15" s="4">
        <v>5</v>
      </c>
      <c r="B15" s="6" t="s">
        <v>16</v>
      </c>
      <c r="C15" s="4">
        <v>28</v>
      </c>
      <c r="D15" s="4">
        <v>133</v>
      </c>
      <c r="E15" s="4">
        <v>129</v>
      </c>
      <c r="F15" s="4">
        <v>47</v>
      </c>
      <c r="G15" s="4">
        <v>1</v>
      </c>
      <c r="H15" s="4">
        <v>2</v>
      </c>
      <c r="I15" s="32"/>
      <c r="J15" s="32"/>
      <c r="K15" s="4" t="s">
        <v>19</v>
      </c>
    </row>
    <row r="16" spans="1:11" ht="21">
      <c r="A16" s="4"/>
      <c r="B16" s="6"/>
      <c r="C16" s="16" t="s">
        <v>86</v>
      </c>
      <c r="D16" s="16" t="s">
        <v>90</v>
      </c>
      <c r="E16" s="16" t="s">
        <v>72</v>
      </c>
      <c r="F16" s="16" t="s">
        <v>91</v>
      </c>
      <c r="G16" s="16" t="s">
        <v>92</v>
      </c>
      <c r="H16" s="16" t="s">
        <v>79</v>
      </c>
      <c r="I16" s="32">
        <v>3.41</v>
      </c>
      <c r="J16" s="32">
        <v>0.84</v>
      </c>
      <c r="K16" s="4" t="s">
        <v>5</v>
      </c>
    </row>
    <row r="17" spans="1:11" ht="21">
      <c r="A17" s="4">
        <v>6</v>
      </c>
      <c r="B17" s="6" t="s">
        <v>17</v>
      </c>
      <c r="C17" s="4">
        <v>30</v>
      </c>
      <c r="D17" s="4">
        <v>106</v>
      </c>
      <c r="E17" s="4">
        <v>147</v>
      </c>
      <c r="F17" s="4">
        <v>52</v>
      </c>
      <c r="G17" s="4">
        <v>4</v>
      </c>
      <c r="H17" s="4">
        <v>1</v>
      </c>
      <c r="I17" s="32"/>
      <c r="J17" s="32"/>
      <c r="K17" s="4" t="s">
        <v>19</v>
      </c>
    </row>
    <row r="18" spans="1:11" ht="21">
      <c r="A18" s="4"/>
      <c r="B18" s="6"/>
      <c r="C18" s="16" t="s">
        <v>70</v>
      </c>
      <c r="D18" s="16" t="s">
        <v>93</v>
      </c>
      <c r="E18" s="16" t="s">
        <v>94</v>
      </c>
      <c r="F18" s="16" t="s">
        <v>95</v>
      </c>
      <c r="G18" s="16" t="s">
        <v>96</v>
      </c>
      <c r="H18" s="16" t="s">
        <v>92</v>
      </c>
      <c r="I18" s="32">
        <v>3.31</v>
      </c>
      <c r="J18" s="32">
        <v>0.9</v>
      </c>
      <c r="K18" s="4" t="s">
        <v>6</v>
      </c>
    </row>
    <row r="19" spans="1:11" s="1" customFormat="1" ht="21">
      <c r="A19" s="3"/>
      <c r="B19" s="3" t="s">
        <v>18</v>
      </c>
      <c r="C19" s="17">
        <v>7.7</v>
      </c>
      <c r="D19" s="17">
        <v>38</v>
      </c>
      <c r="E19" s="17">
        <v>40.7</v>
      </c>
      <c r="F19" s="17">
        <v>11.1</v>
      </c>
      <c r="G19" s="17">
        <v>1.8</v>
      </c>
      <c r="H19" s="17">
        <v>0.9</v>
      </c>
      <c r="I19" s="20">
        <f>SUM(I8:I18)/6</f>
        <v>3.385</v>
      </c>
      <c r="J19" s="20">
        <f>SUM(J8:J18)/6</f>
        <v>0.8316666666666667</v>
      </c>
      <c r="K19" s="3" t="s">
        <v>6</v>
      </c>
    </row>
    <row r="20" spans="1:11" ht="21">
      <c r="A20" s="4"/>
      <c r="B20" s="5" t="s">
        <v>20</v>
      </c>
      <c r="C20" s="4"/>
      <c r="D20" s="4"/>
      <c r="E20" s="4"/>
      <c r="F20" s="4"/>
      <c r="G20" s="4"/>
      <c r="H20" s="4"/>
      <c r="I20" s="32"/>
      <c r="J20" s="32"/>
      <c r="K20" s="4"/>
    </row>
    <row r="21" spans="1:11" ht="21">
      <c r="A21" s="4">
        <v>7</v>
      </c>
      <c r="B21" s="6" t="s">
        <v>21</v>
      </c>
      <c r="C21" s="4">
        <v>25</v>
      </c>
      <c r="D21" s="4">
        <v>150</v>
      </c>
      <c r="E21" s="4">
        <v>116</v>
      </c>
      <c r="F21" s="4">
        <v>40</v>
      </c>
      <c r="G21" s="4">
        <v>9</v>
      </c>
      <c r="H21" s="4">
        <v>0</v>
      </c>
      <c r="I21" s="32" t="s">
        <v>19</v>
      </c>
      <c r="J21" s="32" t="s">
        <v>19</v>
      </c>
      <c r="K21" s="4"/>
    </row>
    <row r="22" spans="1:11" ht="21">
      <c r="A22" s="4"/>
      <c r="B22" s="6"/>
      <c r="C22" s="16" t="s">
        <v>97</v>
      </c>
      <c r="D22" s="16" t="s">
        <v>77</v>
      </c>
      <c r="E22" s="16" t="s">
        <v>98</v>
      </c>
      <c r="F22" s="16" t="s">
        <v>99</v>
      </c>
      <c r="G22" s="16" t="s">
        <v>89</v>
      </c>
      <c r="H22" s="16" t="s">
        <v>74</v>
      </c>
      <c r="I22" s="32">
        <v>3.42</v>
      </c>
      <c r="J22" s="32">
        <v>0.89</v>
      </c>
      <c r="K22" s="4" t="s">
        <v>5</v>
      </c>
    </row>
    <row r="23" spans="1:11" ht="21">
      <c r="A23" s="4">
        <v>8</v>
      </c>
      <c r="B23" s="6" t="s">
        <v>22</v>
      </c>
      <c r="C23" s="4">
        <v>26</v>
      </c>
      <c r="D23" s="4">
        <v>128</v>
      </c>
      <c r="E23" s="4">
        <v>162</v>
      </c>
      <c r="F23" s="4">
        <v>20</v>
      </c>
      <c r="G23" s="4">
        <v>3</v>
      </c>
      <c r="H23" s="4">
        <v>1</v>
      </c>
      <c r="I23" s="32"/>
      <c r="J23" s="32"/>
      <c r="K23" s="4"/>
    </row>
    <row r="24" spans="1:11" ht="21">
      <c r="A24" s="4"/>
      <c r="B24" s="6"/>
      <c r="C24" s="16" t="s">
        <v>100</v>
      </c>
      <c r="D24" s="16" t="s">
        <v>101</v>
      </c>
      <c r="E24" s="16" t="s">
        <v>102</v>
      </c>
      <c r="F24" s="16" t="s">
        <v>103</v>
      </c>
      <c r="G24" s="16" t="s">
        <v>104</v>
      </c>
      <c r="H24" s="16" t="s">
        <v>92</v>
      </c>
      <c r="I24" s="32">
        <v>3.45</v>
      </c>
      <c r="J24" s="32">
        <v>0.77</v>
      </c>
      <c r="K24" s="4" t="s">
        <v>5</v>
      </c>
    </row>
    <row r="25" spans="1:11" ht="21">
      <c r="A25" s="4">
        <v>9</v>
      </c>
      <c r="B25" s="6" t="s">
        <v>23</v>
      </c>
      <c r="C25" s="4">
        <v>25</v>
      </c>
      <c r="D25" s="4">
        <v>156</v>
      </c>
      <c r="E25" s="4">
        <v>130</v>
      </c>
      <c r="F25" s="4">
        <v>23</v>
      </c>
      <c r="G25" s="4">
        <v>4</v>
      </c>
      <c r="H25" s="4">
        <v>2</v>
      </c>
      <c r="I25" s="32"/>
      <c r="J25" s="32"/>
      <c r="K25" s="4"/>
    </row>
    <row r="26" spans="1:11" ht="21">
      <c r="A26" s="4"/>
      <c r="B26" s="6"/>
      <c r="C26" s="16" t="s">
        <v>97</v>
      </c>
      <c r="D26" s="16" t="s">
        <v>105</v>
      </c>
      <c r="E26" s="16" t="s">
        <v>106</v>
      </c>
      <c r="F26" s="16" t="s">
        <v>107</v>
      </c>
      <c r="G26" s="16" t="s">
        <v>96</v>
      </c>
      <c r="H26" s="16" t="s">
        <v>79</v>
      </c>
      <c r="I26" s="32">
        <v>3.52</v>
      </c>
      <c r="J26" s="32">
        <v>0.78</v>
      </c>
      <c r="K26" s="4" t="s">
        <v>5</v>
      </c>
    </row>
    <row r="27" spans="1:11" ht="21">
      <c r="A27" s="4">
        <v>10</v>
      </c>
      <c r="B27" s="6" t="s">
        <v>24</v>
      </c>
      <c r="C27" s="4">
        <v>21</v>
      </c>
      <c r="D27" s="4">
        <v>135</v>
      </c>
      <c r="E27" s="4">
        <v>136</v>
      </c>
      <c r="F27" s="4">
        <v>42</v>
      </c>
      <c r="G27" s="4">
        <v>3</v>
      </c>
      <c r="H27" s="4">
        <v>3</v>
      </c>
      <c r="I27" s="32" t="s">
        <v>19</v>
      </c>
      <c r="J27" s="32"/>
      <c r="K27" s="4"/>
    </row>
    <row r="28" spans="1:11" ht="21">
      <c r="A28" s="4"/>
      <c r="B28" s="6"/>
      <c r="C28" s="16" t="s">
        <v>84</v>
      </c>
      <c r="D28" s="16" t="s">
        <v>108</v>
      </c>
      <c r="E28" s="16" t="s">
        <v>121</v>
      </c>
      <c r="F28" s="16" t="s">
        <v>88</v>
      </c>
      <c r="G28" s="16" t="s">
        <v>104</v>
      </c>
      <c r="H28" s="16" t="s">
        <v>104</v>
      </c>
      <c r="I28" s="32">
        <v>3.38</v>
      </c>
      <c r="J28" s="32">
        <v>0.82</v>
      </c>
      <c r="K28" s="4" t="s">
        <v>6</v>
      </c>
    </row>
    <row r="29" spans="1:11" ht="21">
      <c r="A29" s="4">
        <v>11</v>
      </c>
      <c r="B29" s="6" t="s">
        <v>25</v>
      </c>
      <c r="C29" s="4">
        <v>17</v>
      </c>
      <c r="D29" s="4">
        <v>115</v>
      </c>
      <c r="E29" s="4">
        <v>167</v>
      </c>
      <c r="F29" s="4">
        <v>35</v>
      </c>
      <c r="G29" s="4">
        <v>2</v>
      </c>
      <c r="H29" s="4">
        <v>4</v>
      </c>
      <c r="I29" s="32"/>
      <c r="J29" s="32"/>
      <c r="K29" s="4"/>
    </row>
    <row r="30" spans="1:11" ht="21">
      <c r="A30" s="4"/>
      <c r="B30" s="6"/>
      <c r="C30" s="16" t="s">
        <v>109</v>
      </c>
      <c r="D30" s="16" t="s">
        <v>110</v>
      </c>
      <c r="E30" s="16" t="s">
        <v>111</v>
      </c>
      <c r="F30" s="16" t="s">
        <v>112</v>
      </c>
      <c r="G30" s="16" t="s">
        <v>79</v>
      </c>
      <c r="H30" s="16" t="s">
        <v>96</v>
      </c>
      <c r="I30" s="32">
        <v>3.33</v>
      </c>
      <c r="J30" s="32">
        <v>0.75</v>
      </c>
      <c r="K30" s="4" t="s">
        <v>6</v>
      </c>
    </row>
    <row r="31" spans="1:11" ht="21">
      <c r="A31" s="4">
        <v>12</v>
      </c>
      <c r="B31" s="6" t="s">
        <v>26</v>
      </c>
      <c r="C31" s="4">
        <v>20</v>
      </c>
      <c r="D31" s="4">
        <v>123</v>
      </c>
      <c r="E31" s="4">
        <v>167</v>
      </c>
      <c r="F31" s="4">
        <v>26</v>
      </c>
      <c r="G31" s="4">
        <v>3</v>
      </c>
      <c r="H31" s="4">
        <v>1</v>
      </c>
      <c r="I31" s="32"/>
      <c r="J31" s="32"/>
      <c r="K31" s="4"/>
    </row>
    <row r="32" spans="1:11" ht="21">
      <c r="A32" s="4"/>
      <c r="B32" s="6" t="s">
        <v>27</v>
      </c>
      <c r="C32" s="16" t="s">
        <v>103</v>
      </c>
      <c r="D32" s="16" t="s">
        <v>113</v>
      </c>
      <c r="E32" s="16" t="s">
        <v>111</v>
      </c>
      <c r="F32" s="16" t="s">
        <v>100</v>
      </c>
      <c r="G32" s="16" t="s">
        <v>104</v>
      </c>
      <c r="H32" s="16" t="s">
        <v>92</v>
      </c>
      <c r="I32" s="32">
        <v>3.39</v>
      </c>
      <c r="J32" s="32">
        <v>0.75</v>
      </c>
      <c r="K32" s="4" t="s">
        <v>6</v>
      </c>
    </row>
    <row r="33" spans="1:11" s="1" customFormat="1" ht="21">
      <c r="A33" s="3"/>
      <c r="B33" s="3" t="s">
        <v>18</v>
      </c>
      <c r="C33" s="17">
        <v>6.6</v>
      </c>
      <c r="D33" s="17">
        <v>39.7</v>
      </c>
      <c r="E33" s="17">
        <v>43.1</v>
      </c>
      <c r="F33" s="17">
        <v>9.1</v>
      </c>
      <c r="G33" s="17">
        <v>1.2</v>
      </c>
      <c r="H33" s="17">
        <v>0.5</v>
      </c>
      <c r="I33" s="20">
        <f>SUM(I22:I32)/6</f>
        <v>3.4150000000000005</v>
      </c>
      <c r="J33" s="20">
        <f>SUM(J22:J32)/6</f>
        <v>0.7933333333333333</v>
      </c>
      <c r="K33" s="3" t="s">
        <v>5</v>
      </c>
    </row>
    <row r="34" spans="1:11" s="1" customFormat="1" ht="21">
      <c r="A34" s="22"/>
      <c r="B34" s="22"/>
      <c r="C34" s="34"/>
      <c r="D34" s="34"/>
      <c r="E34" s="34"/>
      <c r="F34" s="34"/>
      <c r="G34" s="34"/>
      <c r="H34" s="34"/>
      <c r="I34" s="35"/>
      <c r="J34" s="35"/>
      <c r="K34" s="22"/>
    </row>
    <row r="35" spans="1:11" s="1" customFormat="1" ht="21">
      <c r="A35" s="22"/>
      <c r="B35" s="22"/>
      <c r="C35" s="34"/>
      <c r="D35" s="34"/>
      <c r="E35" s="34"/>
      <c r="F35" s="34"/>
      <c r="G35" s="34"/>
      <c r="H35" s="34"/>
      <c r="I35" s="35"/>
      <c r="J35" s="35"/>
      <c r="K35" s="22"/>
    </row>
    <row r="36" spans="1:11" ht="21">
      <c r="A36" s="12" t="s">
        <v>19</v>
      </c>
      <c r="B36" s="10" t="s">
        <v>19</v>
      </c>
      <c r="C36" s="36" t="s">
        <v>3</v>
      </c>
      <c r="D36" s="36"/>
      <c r="E36" s="36"/>
      <c r="F36" s="36"/>
      <c r="G36" s="36"/>
      <c r="H36" s="36"/>
      <c r="I36" s="10"/>
      <c r="J36" s="10"/>
      <c r="K36" s="10"/>
    </row>
    <row r="37" spans="1:11" ht="21">
      <c r="A37" s="21" t="s">
        <v>1</v>
      </c>
      <c r="B37" s="21" t="s">
        <v>2</v>
      </c>
      <c r="C37" s="10"/>
      <c r="D37" s="10"/>
      <c r="E37" s="10"/>
      <c r="F37" s="10"/>
      <c r="G37" s="10"/>
      <c r="H37" s="12" t="s">
        <v>63</v>
      </c>
      <c r="I37" s="25" t="s">
        <v>9</v>
      </c>
      <c r="J37" s="25" t="s">
        <v>67</v>
      </c>
      <c r="K37" s="25" t="s">
        <v>10</v>
      </c>
    </row>
    <row r="38" spans="1:11" ht="21">
      <c r="A38" s="13"/>
      <c r="B38" s="13"/>
      <c r="C38" s="11" t="s">
        <v>4</v>
      </c>
      <c r="D38" s="11" t="s">
        <v>5</v>
      </c>
      <c r="E38" s="11" t="s">
        <v>6</v>
      </c>
      <c r="F38" s="11" t="s">
        <v>7</v>
      </c>
      <c r="G38" s="11" t="s">
        <v>8</v>
      </c>
      <c r="H38" s="33" t="s">
        <v>64</v>
      </c>
      <c r="I38" s="11" t="s">
        <v>66</v>
      </c>
      <c r="J38" s="11"/>
      <c r="K38" s="11" t="s">
        <v>19</v>
      </c>
    </row>
    <row r="39" spans="1:11" ht="21">
      <c r="A39" s="4"/>
      <c r="B39" s="5" t="s">
        <v>28</v>
      </c>
      <c r="C39" s="4"/>
      <c r="D39" s="4"/>
      <c r="E39" s="4"/>
      <c r="F39" s="4"/>
      <c r="G39" s="4"/>
      <c r="H39" s="4"/>
      <c r="I39" s="32"/>
      <c r="J39" s="32"/>
      <c r="K39" s="4"/>
    </row>
    <row r="40" spans="1:11" ht="21">
      <c r="A40" s="4">
        <v>13</v>
      </c>
      <c r="B40" s="6" t="s">
        <v>29</v>
      </c>
      <c r="C40" s="4">
        <v>17</v>
      </c>
      <c r="D40" s="4">
        <v>142</v>
      </c>
      <c r="E40" s="4">
        <v>154</v>
      </c>
      <c r="F40" s="4">
        <v>24</v>
      </c>
      <c r="G40" s="4">
        <v>1</v>
      </c>
      <c r="H40" s="4">
        <v>2</v>
      </c>
      <c r="I40" s="32" t="s">
        <v>19</v>
      </c>
      <c r="J40" s="32" t="s">
        <v>19</v>
      </c>
      <c r="K40" s="4"/>
    </row>
    <row r="41" spans="1:11" ht="21">
      <c r="A41" s="4"/>
      <c r="B41" s="6"/>
      <c r="C41" s="16" t="s">
        <v>109</v>
      </c>
      <c r="D41" s="16" t="s">
        <v>114</v>
      </c>
      <c r="E41" s="16" t="s">
        <v>115</v>
      </c>
      <c r="F41" s="16" t="s">
        <v>116</v>
      </c>
      <c r="G41" s="16" t="s">
        <v>92</v>
      </c>
      <c r="H41" s="16" t="s">
        <v>79</v>
      </c>
      <c r="I41" s="32">
        <v>3.44</v>
      </c>
      <c r="J41" s="32">
        <v>0.71</v>
      </c>
      <c r="K41" s="4" t="s">
        <v>5</v>
      </c>
    </row>
    <row r="42" spans="1:11" ht="21">
      <c r="A42" s="4">
        <v>14</v>
      </c>
      <c r="B42" s="6" t="s">
        <v>30</v>
      </c>
      <c r="C42" s="4">
        <v>19</v>
      </c>
      <c r="D42" s="4">
        <v>152</v>
      </c>
      <c r="E42" s="4">
        <v>142</v>
      </c>
      <c r="F42" s="4">
        <v>23</v>
      </c>
      <c r="G42" s="4">
        <v>1</v>
      </c>
      <c r="H42" s="4">
        <v>3</v>
      </c>
      <c r="I42" s="32"/>
      <c r="J42" s="32"/>
      <c r="K42" s="4"/>
    </row>
    <row r="43" spans="1:11" ht="21">
      <c r="A43" s="4"/>
      <c r="B43" s="6"/>
      <c r="C43" s="16" t="s">
        <v>117</v>
      </c>
      <c r="D43" s="16" t="s">
        <v>118</v>
      </c>
      <c r="E43" s="16" t="s">
        <v>114</v>
      </c>
      <c r="F43" s="16" t="s">
        <v>107</v>
      </c>
      <c r="G43" s="16" t="s">
        <v>92</v>
      </c>
      <c r="H43" s="16" t="s">
        <v>104</v>
      </c>
      <c r="I43" s="32">
        <v>3.49</v>
      </c>
      <c r="J43" s="32">
        <v>0.72</v>
      </c>
      <c r="K43" s="4" t="s">
        <v>5</v>
      </c>
    </row>
    <row r="44" spans="1:11" ht="21">
      <c r="A44" s="4">
        <v>15</v>
      </c>
      <c r="B44" s="6" t="s">
        <v>31</v>
      </c>
      <c r="C44" s="4">
        <v>21</v>
      </c>
      <c r="D44" s="4">
        <v>129</v>
      </c>
      <c r="E44" s="4">
        <v>153</v>
      </c>
      <c r="F44" s="4">
        <v>34</v>
      </c>
      <c r="G44" s="4">
        <v>1</v>
      </c>
      <c r="H44" s="4">
        <v>2</v>
      </c>
      <c r="I44" s="32"/>
      <c r="J44" s="32"/>
      <c r="K44" s="4"/>
    </row>
    <row r="45" spans="1:11" ht="21">
      <c r="A45" s="4"/>
      <c r="B45" s="6" t="s">
        <v>32</v>
      </c>
      <c r="C45" s="16" t="s">
        <v>84</v>
      </c>
      <c r="D45" s="16" t="s">
        <v>72</v>
      </c>
      <c r="E45" s="16" t="s">
        <v>119</v>
      </c>
      <c r="F45" s="16" t="s">
        <v>120</v>
      </c>
      <c r="G45" s="16" t="s">
        <v>92</v>
      </c>
      <c r="H45" s="16" t="s">
        <v>79</v>
      </c>
      <c r="I45" s="32">
        <v>3.4</v>
      </c>
      <c r="J45" s="32">
        <v>0.77</v>
      </c>
      <c r="K45" s="4" t="s">
        <v>6</v>
      </c>
    </row>
    <row r="46" spans="1:11" ht="21">
      <c r="A46" s="4">
        <v>16</v>
      </c>
      <c r="B46" s="6" t="s">
        <v>33</v>
      </c>
      <c r="C46" s="4">
        <v>14</v>
      </c>
      <c r="D46" s="4">
        <v>134</v>
      </c>
      <c r="E46" s="4">
        <v>151</v>
      </c>
      <c r="F46" s="4">
        <v>36</v>
      </c>
      <c r="G46" s="4">
        <v>3</v>
      </c>
      <c r="H46" s="4">
        <v>2</v>
      </c>
      <c r="I46" s="32"/>
      <c r="J46" s="32"/>
      <c r="K46" s="4"/>
    </row>
    <row r="47" spans="1:11" ht="21">
      <c r="A47" s="4"/>
      <c r="B47" s="6" t="s">
        <v>34</v>
      </c>
      <c r="C47" s="16" t="s">
        <v>122</v>
      </c>
      <c r="D47" s="16" t="s">
        <v>123</v>
      </c>
      <c r="E47" s="16" t="s">
        <v>124</v>
      </c>
      <c r="F47" s="16" t="s">
        <v>125</v>
      </c>
      <c r="G47" s="16" t="s">
        <v>104</v>
      </c>
      <c r="H47" s="16" t="s">
        <v>79</v>
      </c>
      <c r="I47" s="32">
        <v>3.36</v>
      </c>
      <c r="J47" s="32">
        <v>0.76</v>
      </c>
      <c r="K47" s="4" t="s">
        <v>6</v>
      </c>
    </row>
    <row r="48" spans="1:11" ht="21">
      <c r="A48" s="4">
        <v>17</v>
      </c>
      <c r="B48" s="6" t="s">
        <v>35</v>
      </c>
      <c r="C48" s="4">
        <v>12</v>
      </c>
      <c r="D48" s="4">
        <v>104</v>
      </c>
      <c r="E48" s="4">
        <v>161</v>
      </c>
      <c r="F48" s="4">
        <v>59</v>
      </c>
      <c r="G48" s="4">
        <v>3</v>
      </c>
      <c r="H48" s="4">
        <v>1</v>
      </c>
      <c r="I48" s="32"/>
      <c r="J48" s="32"/>
      <c r="K48" s="4"/>
    </row>
    <row r="49" spans="1:11" ht="21">
      <c r="A49" s="4"/>
      <c r="B49" s="6"/>
      <c r="C49" s="16" t="s">
        <v>126</v>
      </c>
      <c r="D49" s="16" t="s">
        <v>127</v>
      </c>
      <c r="E49" s="16" t="s">
        <v>128</v>
      </c>
      <c r="F49" s="16" t="s">
        <v>129</v>
      </c>
      <c r="G49" s="16" t="s">
        <v>104</v>
      </c>
      <c r="H49" s="16" t="s">
        <v>92</v>
      </c>
      <c r="I49" s="32">
        <v>3.19</v>
      </c>
      <c r="J49" s="32">
        <v>0.79</v>
      </c>
      <c r="K49" s="4" t="s">
        <v>6</v>
      </c>
    </row>
    <row r="50" spans="1:11" ht="21">
      <c r="A50" s="4">
        <v>18</v>
      </c>
      <c r="B50" s="6" t="s">
        <v>36</v>
      </c>
      <c r="C50" s="4">
        <v>15</v>
      </c>
      <c r="D50" s="4">
        <v>138</v>
      </c>
      <c r="E50" s="4">
        <v>148</v>
      </c>
      <c r="F50" s="4">
        <v>36</v>
      </c>
      <c r="G50" s="4">
        <v>2</v>
      </c>
      <c r="H50" s="4">
        <v>1</v>
      </c>
      <c r="I50" s="32" t="s">
        <v>19</v>
      </c>
      <c r="J50" s="32"/>
      <c r="K50" s="4"/>
    </row>
    <row r="51" spans="1:11" ht="21">
      <c r="A51" s="4"/>
      <c r="B51" s="6"/>
      <c r="C51" s="16" t="s">
        <v>130</v>
      </c>
      <c r="D51" s="16" t="s">
        <v>131</v>
      </c>
      <c r="E51" s="16" t="s">
        <v>132</v>
      </c>
      <c r="F51" s="16" t="s">
        <v>125</v>
      </c>
      <c r="G51" s="16" t="s">
        <v>79</v>
      </c>
      <c r="H51" s="16" t="s">
        <v>92</v>
      </c>
      <c r="I51" s="32">
        <v>3.38</v>
      </c>
      <c r="J51" s="32">
        <v>0.76</v>
      </c>
      <c r="K51" s="4" t="s">
        <v>6</v>
      </c>
    </row>
    <row r="52" spans="1:11" ht="21">
      <c r="A52" s="4">
        <v>19</v>
      </c>
      <c r="B52" s="6" t="s">
        <v>37</v>
      </c>
      <c r="C52" s="4">
        <v>17</v>
      </c>
      <c r="D52" s="4">
        <v>108</v>
      </c>
      <c r="E52" s="4">
        <v>154</v>
      </c>
      <c r="F52" s="4">
        <v>51</v>
      </c>
      <c r="G52" s="4">
        <v>8</v>
      </c>
      <c r="H52" s="4">
        <v>2</v>
      </c>
      <c r="I52" s="32"/>
      <c r="J52" s="32"/>
      <c r="K52" s="4"/>
    </row>
    <row r="53" spans="1:11" ht="21">
      <c r="A53" s="4"/>
      <c r="B53" s="6"/>
      <c r="C53" s="16" t="s">
        <v>109</v>
      </c>
      <c r="D53" s="16" t="s">
        <v>133</v>
      </c>
      <c r="E53" s="16" t="s">
        <v>115</v>
      </c>
      <c r="F53" s="16" t="s">
        <v>134</v>
      </c>
      <c r="G53" s="16" t="s">
        <v>135</v>
      </c>
      <c r="H53" s="16" t="s">
        <v>79</v>
      </c>
      <c r="I53" s="32">
        <v>3.22</v>
      </c>
      <c r="J53" s="32">
        <v>0.85</v>
      </c>
      <c r="K53" s="4" t="s">
        <v>6</v>
      </c>
    </row>
    <row r="54" spans="1:11" ht="21">
      <c r="A54" s="4">
        <v>20</v>
      </c>
      <c r="B54" s="6" t="s">
        <v>38</v>
      </c>
      <c r="C54" s="4">
        <v>17</v>
      </c>
      <c r="D54" s="4">
        <v>92</v>
      </c>
      <c r="E54" s="4">
        <v>159</v>
      </c>
      <c r="F54" s="4">
        <v>52</v>
      </c>
      <c r="G54" s="4">
        <v>8</v>
      </c>
      <c r="H54" s="4">
        <v>12</v>
      </c>
      <c r="I54" s="32"/>
      <c r="J54" s="32"/>
      <c r="K54" s="4"/>
    </row>
    <row r="55" spans="1:11" ht="21">
      <c r="A55" s="4"/>
      <c r="B55" s="6"/>
      <c r="C55" s="16" t="s">
        <v>109</v>
      </c>
      <c r="D55" s="16" t="s">
        <v>136</v>
      </c>
      <c r="E55" s="16" t="s">
        <v>137</v>
      </c>
      <c r="F55" s="16" t="s">
        <v>95</v>
      </c>
      <c r="G55" s="16" t="s">
        <v>135</v>
      </c>
      <c r="H55" s="16" t="s">
        <v>126</v>
      </c>
      <c r="I55" s="32">
        <v>3.18</v>
      </c>
      <c r="J55" s="32">
        <v>0.85</v>
      </c>
      <c r="K55" s="4" t="s">
        <v>6</v>
      </c>
    </row>
    <row r="56" spans="1:11" ht="21">
      <c r="A56" s="4">
        <v>21</v>
      </c>
      <c r="B56" s="6" t="s">
        <v>39</v>
      </c>
      <c r="C56" s="4"/>
      <c r="D56" s="4"/>
      <c r="E56" s="4"/>
      <c r="F56" s="4"/>
      <c r="G56" s="4"/>
      <c r="H56" s="4"/>
      <c r="I56" s="32"/>
      <c r="J56" s="32"/>
      <c r="K56" s="4"/>
    </row>
    <row r="57" spans="1:11" ht="21">
      <c r="A57" s="6"/>
      <c r="B57" s="6" t="s">
        <v>40</v>
      </c>
      <c r="C57" s="4"/>
      <c r="D57" s="4"/>
      <c r="E57" s="4"/>
      <c r="F57" s="4"/>
      <c r="G57" s="4"/>
      <c r="H57" s="4"/>
      <c r="I57" s="32"/>
      <c r="J57" s="32"/>
      <c r="K57" s="4"/>
    </row>
    <row r="58" spans="1:11" ht="21">
      <c r="A58" s="6"/>
      <c r="B58" s="6" t="s">
        <v>41</v>
      </c>
      <c r="C58" s="4">
        <v>22</v>
      </c>
      <c r="D58" s="4">
        <v>113</v>
      </c>
      <c r="E58" s="4">
        <v>140</v>
      </c>
      <c r="F58" s="4">
        <v>48</v>
      </c>
      <c r="G58" s="4">
        <v>5</v>
      </c>
      <c r="H58" s="4">
        <v>12</v>
      </c>
      <c r="I58" s="32" t="s">
        <v>19</v>
      </c>
      <c r="J58" s="32" t="s">
        <v>19</v>
      </c>
      <c r="K58" s="4"/>
    </row>
    <row r="59" spans="1:11" ht="21">
      <c r="A59" s="6"/>
      <c r="B59" s="6" t="s">
        <v>19</v>
      </c>
      <c r="C59" s="16" t="s">
        <v>78</v>
      </c>
      <c r="D59" s="16" t="s">
        <v>138</v>
      </c>
      <c r="E59" s="16" t="s">
        <v>139</v>
      </c>
      <c r="F59" s="16" t="s">
        <v>140</v>
      </c>
      <c r="G59" s="16" t="s">
        <v>141</v>
      </c>
      <c r="H59" s="16" t="s">
        <v>126</v>
      </c>
      <c r="I59" s="32">
        <v>3.3</v>
      </c>
      <c r="J59" s="32">
        <v>0.86</v>
      </c>
      <c r="K59" s="4" t="s">
        <v>6</v>
      </c>
    </row>
    <row r="60" spans="1:11" ht="21">
      <c r="A60" s="6"/>
      <c r="B60" s="6" t="s">
        <v>42</v>
      </c>
      <c r="C60" s="4">
        <v>27</v>
      </c>
      <c r="D60" s="4">
        <v>108</v>
      </c>
      <c r="E60" s="4">
        <v>146</v>
      </c>
      <c r="F60" s="4">
        <v>51</v>
      </c>
      <c r="G60" s="4">
        <v>8</v>
      </c>
      <c r="H60" s="4">
        <v>0</v>
      </c>
      <c r="I60" s="32"/>
      <c r="J60" s="32"/>
      <c r="K60" s="4"/>
    </row>
    <row r="61" spans="1:11" ht="21">
      <c r="A61" s="6"/>
      <c r="B61" s="6"/>
      <c r="C61" s="16" t="s">
        <v>75</v>
      </c>
      <c r="D61" s="16" t="s">
        <v>133</v>
      </c>
      <c r="E61" s="16" t="s">
        <v>142</v>
      </c>
      <c r="F61" s="16" t="s">
        <v>134</v>
      </c>
      <c r="G61" s="16" t="s">
        <v>135</v>
      </c>
      <c r="H61" s="16" t="s">
        <v>74</v>
      </c>
      <c r="I61" s="32">
        <v>3.28</v>
      </c>
      <c r="J61" s="32">
        <v>0.9</v>
      </c>
      <c r="K61" s="4" t="s">
        <v>6</v>
      </c>
    </row>
    <row r="62" spans="1:11" ht="21">
      <c r="A62" s="4">
        <v>22</v>
      </c>
      <c r="B62" s="6" t="s">
        <v>43</v>
      </c>
      <c r="C62" s="4"/>
      <c r="D62" s="4"/>
      <c r="E62" s="4"/>
      <c r="F62" s="4"/>
      <c r="G62" s="4"/>
      <c r="H62" s="4"/>
      <c r="I62" s="32"/>
      <c r="J62" s="32"/>
      <c r="K62" s="4"/>
    </row>
    <row r="63" spans="1:11" ht="21">
      <c r="A63" s="6"/>
      <c r="B63" s="6" t="s">
        <v>40</v>
      </c>
      <c r="C63" s="4"/>
      <c r="D63" s="4"/>
      <c r="E63" s="4"/>
      <c r="F63" s="4"/>
      <c r="G63" s="4"/>
      <c r="H63" s="4"/>
      <c r="I63" s="32"/>
      <c r="J63" s="32"/>
      <c r="K63" s="4"/>
    </row>
    <row r="64" spans="1:11" ht="21">
      <c r="A64" s="6"/>
      <c r="B64" s="6" t="s">
        <v>41</v>
      </c>
      <c r="C64" s="4">
        <v>13</v>
      </c>
      <c r="D64" s="4">
        <v>107</v>
      </c>
      <c r="E64" s="4">
        <v>160</v>
      </c>
      <c r="F64" s="4">
        <v>45</v>
      </c>
      <c r="G64" s="4">
        <v>4</v>
      </c>
      <c r="H64" s="4">
        <v>11</v>
      </c>
      <c r="I64" s="32"/>
      <c r="J64" s="32"/>
      <c r="K64" s="4"/>
    </row>
    <row r="65" spans="1:11" ht="21">
      <c r="A65" s="6"/>
      <c r="B65" s="6" t="s">
        <v>19</v>
      </c>
      <c r="C65" s="16" t="s">
        <v>80</v>
      </c>
      <c r="D65" s="16" t="s">
        <v>143</v>
      </c>
      <c r="E65" s="16" t="s">
        <v>144</v>
      </c>
      <c r="F65" s="16" t="s">
        <v>145</v>
      </c>
      <c r="G65" s="16" t="s">
        <v>96</v>
      </c>
      <c r="H65" s="16" t="s">
        <v>146</v>
      </c>
      <c r="I65" s="32">
        <v>3.24</v>
      </c>
      <c r="J65" s="32">
        <v>0.78</v>
      </c>
      <c r="K65" s="4" t="s">
        <v>6</v>
      </c>
    </row>
    <row r="66" spans="1:11" ht="21">
      <c r="A66" s="6"/>
      <c r="B66" s="6" t="s">
        <v>42</v>
      </c>
      <c r="C66" s="4">
        <v>18</v>
      </c>
      <c r="D66" s="4">
        <v>99</v>
      </c>
      <c r="E66" s="4">
        <v>162</v>
      </c>
      <c r="F66" s="4">
        <v>45</v>
      </c>
      <c r="G66" s="4">
        <v>4</v>
      </c>
      <c r="H66" s="4">
        <v>12</v>
      </c>
      <c r="I66" s="32"/>
      <c r="J66" s="32"/>
      <c r="K66" s="4"/>
    </row>
    <row r="67" spans="1:11" ht="21">
      <c r="A67" s="6"/>
      <c r="B67" s="4" t="s">
        <v>19</v>
      </c>
      <c r="C67" s="16" t="s">
        <v>147</v>
      </c>
      <c r="D67" s="16" t="s">
        <v>148</v>
      </c>
      <c r="E67" s="16" t="s">
        <v>102</v>
      </c>
      <c r="F67" s="16" t="s">
        <v>145</v>
      </c>
      <c r="G67" s="16" t="s">
        <v>96</v>
      </c>
      <c r="H67" s="16" t="s">
        <v>126</v>
      </c>
      <c r="I67" s="32">
        <v>3.25</v>
      </c>
      <c r="J67" s="32">
        <v>0.8</v>
      </c>
      <c r="K67" s="4" t="s">
        <v>6</v>
      </c>
    </row>
    <row r="68" spans="1:11" s="1" customFormat="1" ht="21">
      <c r="A68" s="8"/>
      <c r="B68" s="3" t="s">
        <v>18</v>
      </c>
      <c r="C68" s="17">
        <v>5.2</v>
      </c>
      <c r="D68" s="17">
        <v>35</v>
      </c>
      <c r="E68" s="17">
        <v>45</v>
      </c>
      <c r="F68" s="17">
        <v>12.4</v>
      </c>
      <c r="G68" s="17">
        <v>1.2</v>
      </c>
      <c r="H68" s="17">
        <v>1.5</v>
      </c>
      <c r="I68" s="20">
        <f>SUM(I41:I67)/12</f>
        <v>3.310833333333333</v>
      </c>
      <c r="J68" s="20">
        <f>SUM(J41:J67)/12</f>
        <v>0.7958333333333334</v>
      </c>
      <c r="K68" s="3" t="s">
        <v>6</v>
      </c>
    </row>
    <row r="69" spans="1:11" s="1" customFormat="1" ht="21">
      <c r="A69" s="8"/>
      <c r="B69" s="3" t="s">
        <v>44</v>
      </c>
      <c r="C69" s="17">
        <v>6.5</v>
      </c>
      <c r="D69" s="17">
        <v>37.6</v>
      </c>
      <c r="E69" s="17">
        <v>43</v>
      </c>
      <c r="F69" s="17">
        <v>10.9</v>
      </c>
      <c r="G69" s="17">
        <v>1.4</v>
      </c>
      <c r="H69" s="17">
        <v>1</v>
      </c>
      <c r="I69" s="20">
        <f>SUM(I19+I33+I68)/3</f>
        <v>3.370277777777778</v>
      </c>
      <c r="J69" s="20">
        <f>SUM(J19+J33+J68)/3</f>
        <v>0.8069444444444445</v>
      </c>
      <c r="K69" s="3" t="s">
        <v>6</v>
      </c>
    </row>
  </sheetData>
  <mergeCells count="2">
    <mergeCell ref="C3:H3"/>
    <mergeCell ref="C36:H36"/>
  </mergeCells>
  <printOptions/>
  <pageMargins left="0.3937007874015748" right="0.31496062992125984" top="0.984251968503937" bottom="0.787401574803149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59">
      <selection activeCell="J71" sqref="J71"/>
    </sheetView>
  </sheetViews>
  <sheetFormatPr defaultColWidth="9.33203125" defaultRowHeight="21"/>
  <cols>
    <col min="1" max="1" width="7.66015625" style="0" customWidth="1"/>
    <col min="2" max="2" width="33" style="0" customWidth="1"/>
    <col min="3" max="10" width="9" style="2" customWidth="1"/>
  </cols>
  <sheetData>
    <row r="1" ht="21">
      <c r="A1" s="1" t="s">
        <v>62</v>
      </c>
    </row>
    <row r="2" spans="1:10" ht="21">
      <c r="A2" s="1" t="s">
        <v>0</v>
      </c>
      <c r="J2" s="2" t="s">
        <v>65</v>
      </c>
    </row>
    <row r="3" spans="1:10" ht="21">
      <c r="A3" s="12" t="s">
        <v>19</v>
      </c>
      <c r="B3" s="12" t="s">
        <v>19</v>
      </c>
      <c r="C3" s="41" t="s">
        <v>3</v>
      </c>
      <c r="D3" s="42"/>
      <c r="E3" s="42"/>
      <c r="F3" s="42"/>
      <c r="G3" s="42"/>
      <c r="H3" s="43"/>
      <c r="I3" s="26"/>
      <c r="J3" s="10"/>
    </row>
    <row r="4" spans="1:10" ht="21">
      <c r="A4" s="21" t="s">
        <v>1</v>
      </c>
      <c r="B4" s="25" t="s">
        <v>2</v>
      </c>
      <c r="C4" s="23"/>
      <c r="D4" s="25"/>
      <c r="E4" s="25"/>
      <c r="F4" s="25"/>
      <c r="G4" s="21"/>
      <c r="H4" s="25" t="s">
        <v>63</v>
      </c>
      <c r="I4" s="25" t="s">
        <v>9</v>
      </c>
      <c r="J4" s="25" t="s">
        <v>10</v>
      </c>
    </row>
    <row r="5" spans="1:10" ht="21">
      <c r="A5" s="13"/>
      <c r="B5" s="11"/>
      <c r="C5" s="24" t="s">
        <v>4</v>
      </c>
      <c r="D5" s="11" t="s">
        <v>5</v>
      </c>
      <c r="E5" s="11" t="s">
        <v>6</v>
      </c>
      <c r="F5" s="11" t="s">
        <v>7</v>
      </c>
      <c r="G5" s="13" t="s">
        <v>8</v>
      </c>
      <c r="H5" s="28" t="s">
        <v>64</v>
      </c>
      <c r="I5" s="11" t="s">
        <v>19</v>
      </c>
      <c r="J5" s="11" t="s">
        <v>19</v>
      </c>
    </row>
    <row r="6" spans="1:10" ht="21">
      <c r="A6" s="9"/>
      <c r="B6" s="14" t="s">
        <v>11</v>
      </c>
      <c r="C6" s="9"/>
      <c r="D6" s="9"/>
      <c r="E6" s="9"/>
      <c r="F6" s="9"/>
      <c r="G6" s="9"/>
      <c r="H6" s="9"/>
      <c r="I6" s="9"/>
      <c r="J6" s="9"/>
    </row>
    <row r="7" spans="1:10" ht="21">
      <c r="A7" s="4">
        <v>1</v>
      </c>
      <c r="B7" s="6" t="s">
        <v>12</v>
      </c>
      <c r="C7" s="4">
        <v>30</v>
      </c>
      <c r="D7" s="4">
        <v>174</v>
      </c>
      <c r="E7" s="4">
        <v>129</v>
      </c>
      <c r="F7" s="4">
        <v>7</v>
      </c>
      <c r="G7" s="4">
        <v>0</v>
      </c>
      <c r="H7" s="4">
        <v>0</v>
      </c>
      <c r="I7" s="16" t="s">
        <v>19</v>
      </c>
      <c r="J7" s="4"/>
    </row>
    <row r="8" spans="1:10" ht="21">
      <c r="A8" s="4"/>
      <c r="B8" s="6"/>
      <c r="C8" s="7">
        <f aca="true" t="shared" si="0" ref="C8:H8">SUM(C7)/(340)</f>
        <v>0.08823529411764706</v>
      </c>
      <c r="D8" s="7">
        <f t="shared" si="0"/>
        <v>0.5117647058823529</v>
      </c>
      <c r="E8" s="7">
        <f t="shared" si="0"/>
        <v>0.37941176470588234</v>
      </c>
      <c r="F8" s="7">
        <f t="shared" si="0"/>
        <v>0.020588235294117647</v>
      </c>
      <c r="G8" s="7">
        <f t="shared" si="0"/>
        <v>0</v>
      </c>
      <c r="H8" s="7">
        <f t="shared" si="0"/>
        <v>0</v>
      </c>
      <c r="I8" s="16" t="s">
        <v>19</v>
      </c>
      <c r="J8" s="4" t="s">
        <v>5</v>
      </c>
    </row>
    <row r="9" spans="1:10" ht="21">
      <c r="A9" s="4">
        <v>2</v>
      </c>
      <c r="B9" s="6" t="s">
        <v>13</v>
      </c>
      <c r="C9" s="4">
        <v>27</v>
      </c>
      <c r="D9" s="4">
        <v>139</v>
      </c>
      <c r="E9" s="4">
        <v>150</v>
      </c>
      <c r="F9" s="4">
        <v>22</v>
      </c>
      <c r="G9" s="4">
        <v>2</v>
      </c>
      <c r="H9" s="4">
        <v>0</v>
      </c>
      <c r="I9" s="4" t="s">
        <v>19</v>
      </c>
      <c r="J9" s="4" t="s">
        <v>19</v>
      </c>
    </row>
    <row r="10" spans="1:10" ht="21">
      <c r="A10" s="4"/>
      <c r="B10" s="6"/>
      <c r="C10" s="7">
        <f aca="true" t="shared" si="1" ref="C10:H10">SUM(C9)/(340)</f>
        <v>0.07941176470588235</v>
      </c>
      <c r="D10" s="7">
        <f t="shared" si="1"/>
        <v>0.4088235294117647</v>
      </c>
      <c r="E10" s="7">
        <f t="shared" si="1"/>
        <v>0.4411764705882353</v>
      </c>
      <c r="F10" s="7">
        <f t="shared" si="1"/>
        <v>0.06470588235294118</v>
      </c>
      <c r="G10" s="7">
        <f t="shared" si="1"/>
        <v>0.0058823529411764705</v>
      </c>
      <c r="H10" s="7">
        <f t="shared" si="1"/>
        <v>0</v>
      </c>
      <c r="I10" s="16" t="s">
        <v>19</v>
      </c>
      <c r="J10" s="4" t="s">
        <v>5</v>
      </c>
    </row>
    <row r="11" spans="1:10" ht="21">
      <c r="A11" s="4">
        <v>3</v>
      </c>
      <c r="B11" s="6" t="s">
        <v>52</v>
      </c>
      <c r="C11" s="4">
        <v>13</v>
      </c>
      <c r="D11" s="4">
        <v>89</v>
      </c>
      <c r="E11" s="4">
        <v>145</v>
      </c>
      <c r="F11" s="4">
        <v>56</v>
      </c>
      <c r="G11" s="4">
        <v>21</v>
      </c>
      <c r="H11" s="4">
        <v>16</v>
      </c>
      <c r="I11" s="4"/>
      <c r="J11" s="4"/>
    </row>
    <row r="12" spans="1:10" ht="21">
      <c r="A12" s="4"/>
      <c r="B12" s="6" t="s">
        <v>14</v>
      </c>
      <c r="C12" s="7">
        <f aca="true" t="shared" si="2" ref="C12:H12">SUM(C11)/(340)</f>
        <v>0.03823529411764706</v>
      </c>
      <c r="D12" s="7">
        <f t="shared" si="2"/>
        <v>0.26176470588235295</v>
      </c>
      <c r="E12" s="7">
        <f t="shared" si="2"/>
        <v>0.4264705882352941</v>
      </c>
      <c r="F12" s="7">
        <f t="shared" si="2"/>
        <v>0.16470588235294117</v>
      </c>
      <c r="G12" s="7">
        <f t="shared" si="2"/>
        <v>0.061764705882352944</v>
      </c>
      <c r="H12" s="7">
        <f t="shared" si="2"/>
        <v>0.047058823529411764</v>
      </c>
      <c r="I12" s="16" t="s">
        <v>19</v>
      </c>
      <c r="J12" s="4" t="s">
        <v>6</v>
      </c>
    </row>
    <row r="13" spans="1:10" ht="21">
      <c r="A13" s="4">
        <v>4</v>
      </c>
      <c r="B13" s="6" t="s">
        <v>15</v>
      </c>
      <c r="C13" s="4">
        <v>28</v>
      </c>
      <c r="D13" s="4">
        <v>132</v>
      </c>
      <c r="E13" s="4">
        <v>129</v>
      </c>
      <c r="F13" s="4">
        <v>42</v>
      </c>
      <c r="G13" s="4">
        <v>9</v>
      </c>
      <c r="H13" s="4">
        <v>0</v>
      </c>
      <c r="I13" s="4"/>
      <c r="J13" s="4"/>
    </row>
    <row r="14" spans="1:10" ht="21">
      <c r="A14" s="4"/>
      <c r="B14" s="6"/>
      <c r="C14" s="7">
        <f aca="true" t="shared" si="3" ref="C14:H14">SUM(C13)/(340)</f>
        <v>0.08235294117647059</v>
      </c>
      <c r="D14" s="7">
        <f t="shared" si="3"/>
        <v>0.38823529411764707</v>
      </c>
      <c r="E14" s="7">
        <f t="shared" si="3"/>
        <v>0.37941176470588234</v>
      </c>
      <c r="F14" s="7">
        <f t="shared" si="3"/>
        <v>0.12352941176470589</v>
      </c>
      <c r="G14" s="7">
        <f t="shared" si="3"/>
        <v>0.026470588235294117</v>
      </c>
      <c r="H14" s="7">
        <f t="shared" si="3"/>
        <v>0</v>
      </c>
      <c r="I14" s="16" t="s">
        <v>19</v>
      </c>
      <c r="J14" s="4" t="s">
        <v>6</v>
      </c>
    </row>
    <row r="15" spans="1:10" ht="21">
      <c r="A15" s="4">
        <v>5</v>
      </c>
      <c r="B15" s="6" t="s">
        <v>16</v>
      </c>
      <c r="C15" s="4">
        <v>28</v>
      </c>
      <c r="D15" s="4">
        <v>133</v>
      </c>
      <c r="E15" s="4">
        <v>129</v>
      </c>
      <c r="F15" s="4">
        <v>47</v>
      </c>
      <c r="G15" s="4">
        <v>1</v>
      </c>
      <c r="H15" s="4">
        <v>2</v>
      </c>
      <c r="I15" s="4"/>
      <c r="J15" s="4" t="s">
        <v>19</v>
      </c>
    </row>
    <row r="16" spans="1:10" ht="21">
      <c r="A16" s="4"/>
      <c r="B16" s="6"/>
      <c r="C16" s="7">
        <f aca="true" t="shared" si="4" ref="C16:H16">SUM(C15)/(340)</f>
        <v>0.08235294117647059</v>
      </c>
      <c r="D16" s="7">
        <f t="shared" si="4"/>
        <v>0.3911764705882353</v>
      </c>
      <c r="E16" s="7">
        <f t="shared" si="4"/>
        <v>0.37941176470588234</v>
      </c>
      <c r="F16" s="7">
        <f t="shared" si="4"/>
        <v>0.13823529411764707</v>
      </c>
      <c r="G16" s="7">
        <f t="shared" si="4"/>
        <v>0.0029411764705882353</v>
      </c>
      <c r="H16" s="7">
        <f t="shared" si="4"/>
        <v>0.0058823529411764705</v>
      </c>
      <c r="I16" s="16" t="s">
        <v>19</v>
      </c>
      <c r="J16" s="4" t="s">
        <v>5</v>
      </c>
    </row>
    <row r="17" spans="1:10" ht="21">
      <c r="A17" s="4">
        <v>6</v>
      </c>
      <c r="B17" s="6" t="s">
        <v>17</v>
      </c>
      <c r="C17" s="4">
        <v>30</v>
      </c>
      <c r="D17" s="4">
        <v>106</v>
      </c>
      <c r="E17" s="4">
        <v>147</v>
      </c>
      <c r="F17" s="4">
        <v>52</v>
      </c>
      <c r="G17" s="4">
        <v>4</v>
      </c>
      <c r="H17" s="4">
        <v>1</v>
      </c>
      <c r="I17" s="4"/>
      <c r="J17" s="4" t="s">
        <v>19</v>
      </c>
    </row>
    <row r="18" spans="1:10" ht="21">
      <c r="A18" s="4"/>
      <c r="B18" s="6"/>
      <c r="C18" s="7">
        <f aca="true" t="shared" si="5" ref="C18:H18">SUM(C17)/(340)</f>
        <v>0.08823529411764706</v>
      </c>
      <c r="D18" s="7">
        <f t="shared" si="5"/>
        <v>0.31176470588235294</v>
      </c>
      <c r="E18" s="7">
        <f t="shared" si="5"/>
        <v>0.4323529411764706</v>
      </c>
      <c r="F18" s="7">
        <f t="shared" si="5"/>
        <v>0.15294117647058825</v>
      </c>
      <c r="G18" s="7">
        <f t="shared" si="5"/>
        <v>0.011764705882352941</v>
      </c>
      <c r="H18" s="7">
        <f t="shared" si="5"/>
        <v>0.0029411764705882353</v>
      </c>
      <c r="I18" s="16" t="s">
        <v>19</v>
      </c>
      <c r="J18" s="4" t="s">
        <v>6</v>
      </c>
    </row>
    <row r="19" spans="1:10" s="1" customFormat="1" ht="21">
      <c r="A19" s="3"/>
      <c r="B19" s="3" t="s">
        <v>18</v>
      </c>
      <c r="C19" s="15">
        <f>SUM(C7:C9:C11:C13:C15:C17)/340/6</f>
        <v>0.0766522491349481</v>
      </c>
      <c r="D19" s="15">
        <f>SUM(D7:D9:D11:D13:D15:D17)/340/6</f>
        <v>0.3798832179930796</v>
      </c>
      <c r="E19" s="15">
        <f>SUM(E7:E9:E11:E13:E15:E17)/340/6</f>
        <v>0.40735582468281434</v>
      </c>
      <c r="F19" s="15">
        <f>SUM(F7:F9:F11:F13:F15:F17)/340/6</f>
        <v>0.11103517877739331</v>
      </c>
      <c r="G19" s="15">
        <f>SUM(G7:G9:G11:G13:G15:G17)/340/6</f>
        <v>0.018184832756632064</v>
      </c>
      <c r="H19" s="15">
        <f>SUM(H7:H9:H11:H13:H15:H17)/340/6</f>
        <v>0.009339677047289505</v>
      </c>
      <c r="I19" s="3" t="s">
        <v>19</v>
      </c>
      <c r="J19" s="3" t="s">
        <v>6</v>
      </c>
    </row>
    <row r="20" spans="1:10" ht="21">
      <c r="A20" s="4"/>
      <c r="B20" s="5" t="s">
        <v>20</v>
      </c>
      <c r="C20" s="4"/>
      <c r="D20" s="4"/>
      <c r="E20" s="4"/>
      <c r="F20" s="4"/>
      <c r="G20" s="4"/>
      <c r="H20" s="4"/>
      <c r="I20" s="4"/>
      <c r="J20" s="4"/>
    </row>
    <row r="21" spans="1:10" ht="21">
      <c r="A21" s="4">
        <v>7</v>
      </c>
      <c r="B21" s="6" t="s">
        <v>21</v>
      </c>
      <c r="C21" s="4">
        <v>25</v>
      </c>
      <c r="D21" s="4">
        <v>150</v>
      </c>
      <c r="E21" s="4">
        <v>116</v>
      </c>
      <c r="F21" s="4">
        <v>40</v>
      </c>
      <c r="G21" s="4">
        <v>9</v>
      </c>
      <c r="H21" s="4">
        <v>0</v>
      </c>
      <c r="I21" s="4"/>
      <c r="J21" s="4"/>
    </row>
    <row r="22" spans="1:10" ht="21">
      <c r="A22" s="4"/>
      <c r="B22" s="6"/>
      <c r="C22" s="7">
        <f aca="true" t="shared" si="6" ref="C22:H22">SUM(C21)/(340)</f>
        <v>0.07352941176470588</v>
      </c>
      <c r="D22" s="7">
        <f t="shared" si="6"/>
        <v>0.4411764705882353</v>
      </c>
      <c r="E22" s="7">
        <f t="shared" si="6"/>
        <v>0.3411764705882353</v>
      </c>
      <c r="F22" s="7">
        <f t="shared" si="6"/>
        <v>0.11764705882352941</v>
      </c>
      <c r="G22" s="7">
        <f t="shared" si="6"/>
        <v>0.026470588235294117</v>
      </c>
      <c r="H22" s="7">
        <f t="shared" si="6"/>
        <v>0</v>
      </c>
      <c r="I22" s="16" t="s">
        <v>19</v>
      </c>
      <c r="J22" s="4" t="s">
        <v>5</v>
      </c>
    </row>
    <row r="23" spans="1:10" ht="21">
      <c r="A23" s="4">
        <v>8</v>
      </c>
      <c r="B23" s="6" t="s">
        <v>22</v>
      </c>
      <c r="C23" s="4">
        <v>26</v>
      </c>
      <c r="D23" s="4">
        <v>128</v>
      </c>
      <c r="E23" s="4">
        <v>162</v>
      </c>
      <c r="F23" s="4">
        <v>20</v>
      </c>
      <c r="G23" s="4">
        <v>3</v>
      </c>
      <c r="H23" s="4">
        <v>1</v>
      </c>
      <c r="I23" s="4"/>
      <c r="J23" s="4"/>
    </row>
    <row r="24" spans="1:10" ht="21">
      <c r="A24" s="4"/>
      <c r="B24" s="6"/>
      <c r="C24" s="7">
        <f aca="true" t="shared" si="7" ref="C24:H24">SUM(C23)/(340)</f>
        <v>0.07647058823529412</v>
      </c>
      <c r="D24" s="7">
        <f t="shared" si="7"/>
        <v>0.3764705882352941</v>
      </c>
      <c r="E24" s="7">
        <f t="shared" si="7"/>
        <v>0.4764705882352941</v>
      </c>
      <c r="F24" s="7">
        <f t="shared" si="7"/>
        <v>0.058823529411764705</v>
      </c>
      <c r="G24" s="7">
        <f t="shared" si="7"/>
        <v>0.008823529411764706</v>
      </c>
      <c r="H24" s="7">
        <f t="shared" si="7"/>
        <v>0.0029411764705882353</v>
      </c>
      <c r="I24" s="16" t="s">
        <v>19</v>
      </c>
      <c r="J24" s="4" t="s">
        <v>5</v>
      </c>
    </row>
    <row r="25" spans="1:10" ht="21">
      <c r="A25" s="4">
        <v>9</v>
      </c>
      <c r="B25" s="6" t="s">
        <v>23</v>
      </c>
      <c r="C25" s="4">
        <v>25</v>
      </c>
      <c r="D25" s="4">
        <v>156</v>
      </c>
      <c r="E25" s="4">
        <v>130</v>
      </c>
      <c r="F25" s="4">
        <v>23</v>
      </c>
      <c r="G25" s="4">
        <v>4</v>
      </c>
      <c r="H25" s="4">
        <v>2</v>
      </c>
      <c r="I25" s="4"/>
      <c r="J25" s="4"/>
    </row>
    <row r="26" spans="1:10" ht="21">
      <c r="A26" s="4"/>
      <c r="B26" s="6"/>
      <c r="C26" s="7">
        <f aca="true" t="shared" si="8" ref="C26:H26">SUM(C25)/(340)</f>
        <v>0.07352941176470588</v>
      </c>
      <c r="D26" s="7">
        <f t="shared" si="8"/>
        <v>0.4588235294117647</v>
      </c>
      <c r="E26" s="7">
        <f t="shared" si="8"/>
        <v>0.38235294117647056</v>
      </c>
      <c r="F26" s="7">
        <f t="shared" si="8"/>
        <v>0.06764705882352941</v>
      </c>
      <c r="G26" s="7">
        <f t="shared" si="8"/>
        <v>0.011764705882352941</v>
      </c>
      <c r="H26" s="7">
        <f t="shared" si="8"/>
        <v>0.0058823529411764705</v>
      </c>
      <c r="I26" s="16" t="s">
        <v>19</v>
      </c>
      <c r="J26" s="4" t="s">
        <v>5</v>
      </c>
    </row>
    <row r="27" spans="1:10" ht="21">
      <c r="A27" s="4">
        <v>10</v>
      </c>
      <c r="B27" s="6" t="s">
        <v>24</v>
      </c>
      <c r="C27" s="4">
        <v>21</v>
      </c>
      <c r="D27" s="4">
        <v>135</v>
      </c>
      <c r="E27" s="4">
        <v>136</v>
      </c>
      <c r="F27" s="4">
        <v>42</v>
      </c>
      <c r="G27" s="4">
        <v>3</v>
      </c>
      <c r="H27" s="4">
        <v>3</v>
      </c>
      <c r="I27" s="4"/>
      <c r="J27" s="4"/>
    </row>
    <row r="28" spans="1:10" ht="21">
      <c r="A28" s="4"/>
      <c r="B28" s="6"/>
      <c r="C28" s="7">
        <f aca="true" t="shared" si="9" ref="C28:H28">SUM(C27)/(340)</f>
        <v>0.061764705882352944</v>
      </c>
      <c r="D28" s="7">
        <f t="shared" si="9"/>
        <v>0.39705882352941174</v>
      </c>
      <c r="E28" s="7">
        <f t="shared" si="9"/>
        <v>0.4</v>
      </c>
      <c r="F28" s="7">
        <f t="shared" si="9"/>
        <v>0.12352941176470589</v>
      </c>
      <c r="G28" s="7">
        <f t="shared" si="9"/>
        <v>0.008823529411764706</v>
      </c>
      <c r="H28" s="7">
        <f t="shared" si="9"/>
        <v>0.008823529411764706</v>
      </c>
      <c r="I28" s="16" t="s">
        <v>19</v>
      </c>
      <c r="J28" s="4" t="s">
        <v>6</v>
      </c>
    </row>
    <row r="29" spans="1:10" ht="21">
      <c r="A29" s="4">
        <v>11</v>
      </c>
      <c r="B29" s="6" t="s">
        <v>25</v>
      </c>
      <c r="C29" s="4">
        <v>17</v>
      </c>
      <c r="D29" s="4">
        <v>115</v>
      </c>
      <c r="E29" s="4">
        <v>167</v>
      </c>
      <c r="F29" s="4">
        <v>35</v>
      </c>
      <c r="G29" s="4">
        <v>2</v>
      </c>
      <c r="H29" s="4">
        <v>4</v>
      </c>
      <c r="I29" s="4"/>
      <c r="J29" s="4"/>
    </row>
    <row r="30" spans="1:10" ht="21">
      <c r="A30" s="4"/>
      <c r="B30" s="6"/>
      <c r="C30" s="7">
        <f aca="true" t="shared" si="10" ref="C30:H30">SUM(C29)/(340)</f>
        <v>0.05</v>
      </c>
      <c r="D30" s="7">
        <f t="shared" si="10"/>
        <v>0.3382352941176471</v>
      </c>
      <c r="E30" s="7">
        <f t="shared" si="10"/>
        <v>0.49117647058823527</v>
      </c>
      <c r="F30" s="7">
        <f t="shared" si="10"/>
        <v>0.10294117647058823</v>
      </c>
      <c r="G30" s="7">
        <f t="shared" si="10"/>
        <v>0.0058823529411764705</v>
      </c>
      <c r="H30" s="7">
        <f t="shared" si="10"/>
        <v>0.011764705882352941</v>
      </c>
      <c r="I30" s="16" t="s">
        <v>19</v>
      </c>
      <c r="J30" s="4" t="s">
        <v>6</v>
      </c>
    </row>
    <row r="31" spans="1:10" ht="21">
      <c r="A31" s="4">
        <v>12</v>
      </c>
      <c r="B31" s="6" t="s">
        <v>26</v>
      </c>
      <c r="C31" s="4">
        <v>20</v>
      </c>
      <c r="D31" s="4">
        <v>123</v>
      </c>
      <c r="E31" s="4">
        <v>167</v>
      </c>
      <c r="F31" s="4">
        <v>26</v>
      </c>
      <c r="G31" s="4">
        <v>3</v>
      </c>
      <c r="H31" s="4">
        <v>1</v>
      </c>
      <c r="I31" s="4"/>
      <c r="J31" s="4"/>
    </row>
    <row r="32" spans="1:10" ht="21">
      <c r="A32" s="4"/>
      <c r="B32" s="6" t="s">
        <v>27</v>
      </c>
      <c r="C32" s="7">
        <f aca="true" t="shared" si="11" ref="C32:H32">SUM(C31)/(340)</f>
        <v>0.058823529411764705</v>
      </c>
      <c r="D32" s="7">
        <f t="shared" si="11"/>
        <v>0.36176470588235293</v>
      </c>
      <c r="E32" s="7">
        <f t="shared" si="11"/>
        <v>0.49117647058823527</v>
      </c>
      <c r="F32" s="7">
        <f t="shared" si="11"/>
        <v>0.07647058823529412</v>
      </c>
      <c r="G32" s="7">
        <f t="shared" si="11"/>
        <v>0.008823529411764706</v>
      </c>
      <c r="H32" s="7">
        <f t="shared" si="11"/>
        <v>0.0029411764705882353</v>
      </c>
      <c r="I32" s="16" t="s">
        <v>19</v>
      </c>
      <c r="J32" s="4" t="s">
        <v>6</v>
      </c>
    </row>
    <row r="33" spans="1:10" s="1" customFormat="1" ht="21">
      <c r="A33" s="3"/>
      <c r="B33" s="3" t="s">
        <v>18</v>
      </c>
      <c r="C33" s="15">
        <f>SUM(C21:C23:C25:C27:C29:C31)/340/6</f>
        <v>0.06585063437139561</v>
      </c>
      <c r="D33" s="15">
        <f>SUM(D21:D23:D25:D27:D29:D31)/340/6</f>
        <v>0.39657439446366777</v>
      </c>
      <c r="E33" s="15">
        <f>SUM(E21:E23:E25:E27:E29:E31)/340/6</f>
        <v>0.43141724336793547</v>
      </c>
      <c r="F33" s="15">
        <f>SUM(F21:F23:F25:F27:F29:F31)/340/6</f>
        <v>0.0914071510957324</v>
      </c>
      <c r="G33" s="15">
        <f>SUM(G21:G23:G25:G27:G29:G31)/340/6</f>
        <v>0.01179498269896194</v>
      </c>
      <c r="H33" s="15">
        <f>SUM(H21:H23:H25:H27:H29:H31)/340/6</f>
        <v>0.005406574394463667</v>
      </c>
      <c r="I33" s="3" t="s">
        <v>19</v>
      </c>
      <c r="J33" s="3" t="s">
        <v>5</v>
      </c>
    </row>
    <row r="34" spans="1:10" ht="21">
      <c r="A34" s="4"/>
      <c r="B34" s="5" t="s">
        <v>28</v>
      </c>
      <c r="C34" s="4"/>
      <c r="D34" s="4"/>
      <c r="E34" s="4"/>
      <c r="F34" s="4"/>
      <c r="G34" s="4"/>
      <c r="H34" s="4"/>
      <c r="I34" s="4"/>
      <c r="J34" s="4"/>
    </row>
    <row r="35" spans="1:10" ht="21">
      <c r="A35" s="4">
        <v>13</v>
      </c>
      <c r="B35" s="6" t="s">
        <v>29</v>
      </c>
      <c r="C35" s="4">
        <v>17</v>
      </c>
      <c r="D35" s="4">
        <v>142</v>
      </c>
      <c r="E35" s="4">
        <v>154</v>
      </c>
      <c r="F35" s="4">
        <v>24</v>
      </c>
      <c r="G35" s="4">
        <v>1</v>
      </c>
      <c r="H35" s="4">
        <v>2</v>
      </c>
      <c r="I35" s="4"/>
      <c r="J35" s="4"/>
    </row>
    <row r="36" spans="1:10" ht="21">
      <c r="A36" s="4"/>
      <c r="B36" s="6"/>
      <c r="C36" s="7">
        <f aca="true" t="shared" si="12" ref="C36:H36">SUM(C35)/(340)</f>
        <v>0.05</v>
      </c>
      <c r="D36" s="7">
        <f t="shared" si="12"/>
        <v>0.4176470588235294</v>
      </c>
      <c r="E36" s="7">
        <f t="shared" si="12"/>
        <v>0.45294117647058824</v>
      </c>
      <c r="F36" s="7">
        <f t="shared" si="12"/>
        <v>0.07058823529411765</v>
      </c>
      <c r="G36" s="7">
        <f t="shared" si="12"/>
        <v>0.0029411764705882353</v>
      </c>
      <c r="H36" s="7">
        <f t="shared" si="12"/>
        <v>0.0058823529411764705</v>
      </c>
      <c r="I36" s="16" t="s">
        <v>19</v>
      </c>
      <c r="J36" s="4" t="s">
        <v>5</v>
      </c>
    </row>
    <row r="37" spans="1:10" ht="21">
      <c r="A37" s="4">
        <v>14</v>
      </c>
      <c r="B37" s="6" t="s">
        <v>30</v>
      </c>
      <c r="C37" s="4">
        <v>19</v>
      </c>
      <c r="D37" s="4">
        <v>152</v>
      </c>
      <c r="E37" s="4">
        <v>142</v>
      </c>
      <c r="F37" s="4">
        <v>23</v>
      </c>
      <c r="G37" s="4">
        <v>1</v>
      </c>
      <c r="H37" s="4">
        <v>3</v>
      </c>
      <c r="I37" s="4"/>
      <c r="J37" s="4"/>
    </row>
    <row r="38" spans="1:10" ht="21">
      <c r="A38" s="4"/>
      <c r="B38" s="6"/>
      <c r="C38" s="7">
        <f aca="true" t="shared" si="13" ref="C38:H38">SUM(C37)/(340)</f>
        <v>0.05588235294117647</v>
      </c>
      <c r="D38" s="7">
        <f t="shared" si="13"/>
        <v>0.4470588235294118</v>
      </c>
      <c r="E38" s="7">
        <f t="shared" si="13"/>
        <v>0.4176470588235294</v>
      </c>
      <c r="F38" s="7">
        <f t="shared" si="13"/>
        <v>0.06764705882352941</v>
      </c>
      <c r="G38" s="7">
        <f t="shared" si="13"/>
        <v>0.0029411764705882353</v>
      </c>
      <c r="H38" s="7">
        <f t="shared" si="13"/>
        <v>0.008823529411764706</v>
      </c>
      <c r="I38" s="16" t="s">
        <v>19</v>
      </c>
      <c r="J38" s="4" t="s">
        <v>5</v>
      </c>
    </row>
    <row r="39" spans="1:10" ht="21">
      <c r="A39" s="4">
        <v>15</v>
      </c>
      <c r="B39" s="6" t="s">
        <v>31</v>
      </c>
      <c r="C39" s="4">
        <v>21</v>
      </c>
      <c r="D39" s="4">
        <v>129</v>
      </c>
      <c r="E39" s="4">
        <v>153</v>
      </c>
      <c r="F39" s="4">
        <v>34</v>
      </c>
      <c r="G39" s="4">
        <v>1</v>
      </c>
      <c r="H39" s="4">
        <v>2</v>
      </c>
      <c r="I39" s="4"/>
      <c r="J39" s="4"/>
    </row>
    <row r="40" spans="1:10" ht="21">
      <c r="A40" s="4"/>
      <c r="B40" s="6" t="s">
        <v>32</v>
      </c>
      <c r="C40" s="7">
        <f aca="true" t="shared" si="14" ref="C40:H40">SUM(C39)/(340)</f>
        <v>0.061764705882352944</v>
      </c>
      <c r="D40" s="7">
        <f t="shared" si="14"/>
        <v>0.37941176470588234</v>
      </c>
      <c r="E40" s="7">
        <f t="shared" si="14"/>
        <v>0.45</v>
      </c>
      <c r="F40" s="7">
        <f t="shared" si="14"/>
        <v>0.1</v>
      </c>
      <c r="G40" s="7">
        <f t="shared" si="14"/>
        <v>0.0029411764705882353</v>
      </c>
      <c r="H40" s="7">
        <f t="shared" si="14"/>
        <v>0.0058823529411764705</v>
      </c>
      <c r="I40" s="16" t="s">
        <v>19</v>
      </c>
      <c r="J40" s="4" t="s">
        <v>6</v>
      </c>
    </row>
    <row r="41" spans="1:10" ht="21">
      <c r="A41" s="4">
        <v>16</v>
      </c>
      <c r="B41" s="6" t="s">
        <v>33</v>
      </c>
      <c r="C41" s="4">
        <v>14</v>
      </c>
      <c r="D41" s="4">
        <v>134</v>
      </c>
      <c r="E41" s="4">
        <v>151</v>
      </c>
      <c r="F41" s="4">
        <v>36</v>
      </c>
      <c r="G41" s="4">
        <v>3</v>
      </c>
      <c r="H41" s="4">
        <v>2</v>
      </c>
      <c r="I41" s="4"/>
      <c r="J41" s="4"/>
    </row>
    <row r="42" spans="1:10" ht="21">
      <c r="A42" s="4"/>
      <c r="B42" s="6" t="s">
        <v>34</v>
      </c>
      <c r="C42" s="7">
        <f aca="true" t="shared" si="15" ref="C42:H42">SUM(C41)/(340)</f>
        <v>0.041176470588235294</v>
      </c>
      <c r="D42" s="7">
        <f t="shared" si="15"/>
        <v>0.3941176470588235</v>
      </c>
      <c r="E42" s="7">
        <f t="shared" si="15"/>
        <v>0.4441176470588235</v>
      </c>
      <c r="F42" s="7">
        <f t="shared" si="15"/>
        <v>0.10588235294117647</v>
      </c>
      <c r="G42" s="7">
        <f t="shared" si="15"/>
        <v>0.008823529411764706</v>
      </c>
      <c r="H42" s="7">
        <f t="shared" si="15"/>
        <v>0.0058823529411764705</v>
      </c>
      <c r="I42" s="16" t="s">
        <v>19</v>
      </c>
      <c r="J42" s="4" t="s">
        <v>6</v>
      </c>
    </row>
    <row r="43" spans="1:10" ht="21">
      <c r="A43" s="4">
        <v>17</v>
      </c>
      <c r="B43" s="6" t="s">
        <v>35</v>
      </c>
      <c r="C43" s="4">
        <v>12</v>
      </c>
      <c r="D43" s="4">
        <v>104</v>
      </c>
      <c r="E43" s="4">
        <v>161</v>
      </c>
      <c r="F43" s="4">
        <v>59</v>
      </c>
      <c r="G43" s="4">
        <v>3</v>
      </c>
      <c r="H43" s="4">
        <v>1</v>
      </c>
      <c r="I43" s="4"/>
      <c r="J43" s="4"/>
    </row>
    <row r="44" spans="1:10" ht="21">
      <c r="A44" s="4"/>
      <c r="B44" s="6"/>
      <c r="C44" s="7">
        <f aca="true" t="shared" si="16" ref="C44:H44">SUM(C43)/(340)</f>
        <v>0.03529411764705882</v>
      </c>
      <c r="D44" s="7">
        <f t="shared" si="16"/>
        <v>0.3058823529411765</v>
      </c>
      <c r="E44" s="7">
        <f t="shared" si="16"/>
        <v>0.47352941176470587</v>
      </c>
      <c r="F44" s="7">
        <f t="shared" si="16"/>
        <v>0.17352941176470588</v>
      </c>
      <c r="G44" s="7">
        <f t="shared" si="16"/>
        <v>0.008823529411764706</v>
      </c>
      <c r="H44" s="7">
        <f t="shared" si="16"/>
        <v>0.0029411764705882353</v>
      </c>
      <c r="I44" s="16" t="s">
        <v>19</v>
      </c>
      <c r="J44" s="4" t="s">
        <v>6</v>
      </c>
    </row>
    <row r="45" spans="1:10" ht="21">
      <c r="A45" s="4">
        <v>18</v>
      </c>
      <c r="B45" s="6" t="s">
        <v>36</v>
      </c>
      <c r="C45" s="4">
        <v>15</v>
      </c>
      <c r="D45" s="4">
        <v>138</v>
      </c>
      <c r="E45" s="4">
        <v>148</v>
      </c>
      <c r="F45" s="4">
        <v>36</v>
      </c>
      <c r="G45" s="4">
        <v>2</v>
      </c>
      <c r="H45" s="4">
        <v>1</v>
      </c>
      <c r="I45" s="4" t="s">
        <v>19</v>
      </c>
      <c r="J45" s="4"/>
    </row>
    <row r="46" spans="1:10" ht="21">
      <c r="A46" s="4"/>
      <c r="B46" s="6"/>
      <c r="C46" s="7">
        <f aca="true" t="shared" si="17" ref="C46:H46">SUM(C45)/(340)</f>
        <v>0.04411764705882353</v>
      </c>
      <c r="D46" s="7">
        <f t="shared" si="17"/>
        <v>0.40588235294117647</v>
      </c>
      <c r="E46" s="7">
        <f t="shared" si="17"/>
        <v>0.43529411764705883</v>
      </c>
      <c r="F46" s="7">
        <f t="shared" si="17"/>
        <v>0.10588235294117647</v>
      </c>
      <c r="G46" s="7">
        <f t="shared" si="17"/>
        <v>0.0058823529411764705</v>
      </c>
      <c r="H46" s="7">
        <f t="shared" si="17"/>
        <v>0.0029411764705882353</v>
      </c>
      <c r="I46" s="16" t="s">
        <v>19</v>
      </c>
      <c r="J46" s="4" t="s">
        <v>6</v>
      </c>
    </row>
    <row r="47" spans="1:10" ht="21">
      <c r="A47" s="4">
        <v>19</v>
      </c>
      <c r="B47" s="6" t="s">
        <v>37</v>
      </c>
      <c r="C47" s="4">
        <v>17</v>
      </c>
      <c r="D47" s="4">
        <v>108</v>
      </c>
      <c r="E47" s="4">
        <v>154</v>
      </c>
      <c r="F47" s="4">
        <v>51</v>
      </c>
      <c r="G47" s="4">
        <v>8</v>
      </c>
      <c r="H47" s="4">
        <v>2</v>
      </c>
      <c r="I47" s="4"/>
      <c r="J47" s="4"/>
    </row>
    <row r="48" spans="1:10" ht="21">
      <c r="A48" s="4"/>
      <c r="B48" s="6"/>
      <c r="C48" s="7">
        <f aca="true" t="shared" si="18" ref="C48:H48">SUM(C47)/(340)</f>
        <v>0.05</v>
      </c>
      <c r="D48" s="7">
        <f t="shared" si="18"/>
        <v>0.3176470588235294</v>
      </c>
      <c r="E48" s="7">
        <f t="shared" si="18"/>
        <v>0.45294117647058824</v>
      </c>
      <c r="F48" s="7">
        <f t="shared" si="18"/>
        <v>0.15</v>
      </c>
      <c r="G48" s="7">
        <f t="shared" si="18"/>
        <v>0.023529411764705882</v>
      </c>
      <c r="H48" s="7">
        <f t="shared" si="18"/>
        <v>0.0058823529411764705</v>
      </c>
      <c r="I48" s="16" t="s">
        <v>19</v>
      </c>
      <c r="J48" s="4" t="s">
        <v>6</v>
      </c>
    </row>
    <row r="49" spans="1:10" ht="21">
      <c r="A49" s="4">
        <v>20</v>
      </c>
      <c r="B49" s="6" t="s">
        <v>38</v>
      </c>
      <c r="C49" s="4">
        <v>17</v>
      </c>
      <c r="D49" s="4">
        <v>92</v>
      </c>
      <c r="E49" s="4">
        <v>159</v>
      </c>
      <c r="F49" s="4">
        <v>52</v>
      </c>
      <c r="G49" s="4">
        <v>8</v>
      </c>
      <c r="H49" s="4">
        <v>12</v>
      </c>
      <c r="I49" s="4"/>
      <c r="J49" s="4"/>
    </row>
    <row r="50" spans="1:10" ht="21">
      <c r="A50" s="4"/>
      <c r="B50" s="6"/>
      <c r="C50" s="7">
        <f aca="true" t="shared" si="19" ref="C50:H50">SUM(C49)/(340)</f>
        <v>0.05</v>
      </c>
      <c r="D50" s="7">
        <f t="shared" si="19"/>
        <v>0.27058823529411763</v>
      </c>
      <c r="E50" s="7">
        <f t="shared" si="19"/>
        <v>0.4676470588235294</v>
      </c>
      <c r="F50" s="7">
        <f t="shared" si="19"/>
        <v>0.15294117647058825</v>
      </c>
      <c r="G50" s="7">
        <f t="shared" si="19"/>
        <v>0.023529411764705882</v>
      </c>
      <c r="H50" s="7">
        <f t="shared" si="19"/>
        <v>0.03529411764705882</v>
      </c>
      <c r="I50" s="16" t="s">
        <v>19</v>
      </c>
      <c r="J50" s="4" t="s">
        <v>6</v>
      </c>
    </row>
    <row r="51" spans="1:10" ht="21">
      <c r="A51" s="4">
        <v>21</v>
      </c>
      <c r="B51" s="6" t="s">
        <v>39</v>
      </c>
      <c r="C51" s="4"/>
      <c r="D51" s="4"/>
      <c r="E51" s="4"/>
      <c r="F51" s="4"/>
      <c r="G51" s="4"/>
      <c r="H51" s="4"/>
      <c r="I51" s="4"/>
      <c r="J51" s="4"/>
    </row>
    <row r="52" spans="1:10" ht="21">
      <c r="A52" s="6"/>
      <c r="B52" s="6" t="s">
        <v>40</v>
      </c>
      <c r="C52" s="4"/>
      <c r="D52" s="4"/>
      <c r="E52" s="4"/>
      <c r="F52" s="4"/>
      <c r="G52" s="4"/>
      <c r="H52" s="4"/>
      <c r="I52" s="4"/>
      <c r="J52" s="4"/>
    </row>
    <row r="53" spans="1:10" ht="21">
      <c r="A53" s="6"/>
      <c r="B53" s="6" t="s">
        <v>41</v>
      </c>
      <c r="C53" s="4">
        <v>22</v>
      </c>
      <c r="D53" s="4">
        <v>113</v>
      </c>
      <c r="E53" s="4">
        <v>140</v>
      </c>
      <c r="F53" s="4">
        <v>48</v>
      </c>
      <c r="G53" s="4">
        <v>5</v>
      </c>
      <c r="H53" s="4">
        <v>12</v>
      </c>
      <c r="I53" s="4"/>
      <c r="J53" s="4"/>
    </row>
    <row r="54" spans="1:10" ht="21">
      <c r="A54" s="6"/>
      <c r="B54" s="6" t="s">
        <v>19</v>
      </c>
      <c r="C54" s="7">
        <f aca="true" t="shared" si="20" ref="C54:H54">SUM(C53)/(340)</f>
        <v>0.06470588235294118</v>
      </c>
      <c r="D54" s="7">
        <f t="shared" si="20"/>
        <v>0.3323529411764706</v>
      </c>
      <c r="E54" s="7">
        <f t="shared" si="20"/>
        <v>0.4117647058823529</v>
      </c>
      <c r="F54" s="7">
        <f t="shared" si="20"/>
        <v>0.1411764705882353</v>
      </c>
      <c r="G54" s="7">
        <f t="shared" si="20"/>
        <v>0.014705882352941176</v>
      </c>
      <c r="H54" s="7">
        <f t="shared" si="20"/>
        <v>0.03529411764705882</v>
      </c>
      <c r="I54" s="16" t="s">
        <v>19</v>
      </c>
      <c r="J54" s="4" t="s">
        <v>6</v>
      </c>
    </row>
    <row r="55" spans="1:10" ht="21">
      <c r="A55" s="6"/>
      <c r="B55" s="6" t="s">
        <v>42</v>
      </c>
      <c r="C55" s="4">
        <v>27</v>
      </c>
      <c r="D55" s="4">
        <v>108</v>
      </c>
      <c r="E55" s="4">
        <v>146</v>
      </c>
      <c r="F55" s="4">
        <v>51</v>
      </c>
      <c r="G55" s="4">
        <v>8</v>
      </c>
      <c r="H55" s="4">
        <v>0</v>
      </c>
      <c r="I55" s="4"/>
      <c r="J55" s="4"/>
    </row>
    <row r="56" spans="1:10" ht="21">
      <c r="A56" s="6"/>
      <c r="B56" s="6"/>
      <c r="C56" s="7">
        <f aca="true" t="shared" si="21" ref="C56:H56">SUM(C55)/(340)</f>
        <v>0.07941176470588235</v>
      </c>
      <c r="D56" s="7">
        <f t="shared" si="21"/>
        <v>0.3176470588235294</v>
      </c>
      <c r="E56" s="7">
        <f t="shared" si="21"/>
        <v>0.4294117647058823</v>
      </c>
      <c r="F56" s="7">
        <f t="shared" si="21"/>
        <v>0.15</v>
      </c>
      <c r="G56" s="7">
        <f t="shared" si="21"/>
        <v>0.023529411764705882</v>
      </c>
      <c r="H56" s="7">
        <f t="shared" si="21"/>
        <v>0</v>
      </c>
      <c r="I56" s="16" t="s">
        <v>19</v>
      </c>
      <c r="J56" s="4" t="s">
        <v>6</v>
      </c>
    </row>
    <row r="57" spans="1:10" ht="21">
      <c r="A57" s="4">
        <v>22</v>
      </c>
      <c r="B57" s="6" t="s">
        <v>43</v>
      </c>
      <c r="C57" s="4"/>
      <c r="D57" s="4"/>
      <c r="E57" s="4"/>
      <c r="F57" s="4"/>
      <c r="G57" s="4"/>
      <c r="H57" s="4"/>
      <c r="I57" s="4"/>
      <c r="J57" s="4"/>
    </row>
    <row r="58" spans="1:10" ht="21">
      <c r="A58" s="6"/>
      <c r="B58" s="6" t="s">
        <v>40</v>
      </c>
      <c r="C58" s="4"/>
      <c r="D58" s="4"/>
      <c r="E58" s="4"/>
      <c r="F58" s="4"/>
      <c r="G58" s="4"/>
      <c r="H58" s="4"/>
      <c r="I58" s="4"/>
      <c r="J58" s="4"/>
    </row>
    <row r="59" spans="1:10" ht="21">
      <c r="A59" s="6"/>
      <c r="B59" s="6" t="s">
        <v>41</v>
      </c>
      <c r="C59" s="4">
        <v>13</v>
      </c>
      <c r="D59" s="4">
        <v>107</v>
      </c>
      <c r="E59" s="4">
        <v>160</v>
      </c>
      <c r="F59" s="4">
        <v>45</v>
      </c>
      <c r="G59" s="4">
        <v>4</v>
      </c>
      <c r="H59" s="4">
        <v>11</v>
      </c>
      <c r="I59" s="4"/>
      <c r="J59" s="4"/>
    </row>
    <row r="60" spans="1:10" ht="21">
      <c r="A60" s="6"/>
      <c r="B60" s="6" t="s">
        <v>19</v>
      </c>
      <c r="C60" s="7">
        <f aca="true" t="shared" si="22" ref="C60:H60">SUM(C59)/(340)</f>
        <v>0.03823529411764706</v>
      </c>
      <c r="D60" s="7">
        <f t="shared" si="22"/>
        <v>0.31470588235294117</v>
      </c>
      <c r="E60" s="7">
        <f t="shared" si="22"/>
        <v>0.47058823529411764</v>
      </c>
      <c r="F60" s="7">
        <f t="shared" si="22"/>
        <v>0.1323529411764706</v>
      </c>
      <c r="G60" s="7">
        <f t="shared" si="22"/>
        <v>0.011764705882352941</v>
      </c>
      <c r="H60" s="7">
        <f t="shared" si="22"/>
        <v>0.03235294117647059</v>
      </c>
      <c r="I60" s="16" t="s">
        <v>19</v>
      </c>
      <c r="J60" s="4" t="s">
        <v>6</v>
      </c>
    </row>
    <row r="61" spans="1:10" ht="21">
      <c r="A61" s="6"/>
      <c r="B61" s="6" t="s">
        <v>42</v>
      </c>
      <c r="C61" s="4">
        <v>18</v>
      </c>
      <c r="D61" s="4">
        <v>99</v>
      </c>
      <c r="E61" s="4">
        <v>162</v>
      </c>
      <c r="F61" s="4">
        <v>45</v>
      </c>
      <c r="G61" s="4">
        <v>4</v>
      </c>
      <c r="H61" s="4">
        <v>12</v>
      </c>
      <c r="I61" s="4"/>
      <c r="J61" s="4"/>
    </row>
    <row r="62" spans="1:10" ht="21">
      <c r="A62" s="6"/>
      <c r="B62" s="4" t="s">
        <v>19</v>
      </c>
      <c r="C62" s="7">
        <f aca="true" t="shared" si="23" ref="C62:H62">SUM(C61)/(340)</f>
        <v>0.052941176470588235</v>
      </c>
      <c r="D62" s="7">
        <f t="shared" si="23"/>
        <v>0.2911764705882353</v>
      </c>
      <c r="E62" s="7">
        <f t="shared" si="23"/>
        <v>0.4764705882352941</v>
      </c>
      <c r="F62" s="7">
        <f t="shared" si="23"/>
        <v>0.1323529411764706</v>
      </c>
      <c r="G62" s="7">
        <f t="shared" si="23"/>
        <v>0.011764705882352941</v>
      </c>
      <c r="H62" s="7">
        <f t="shared" si="23"/>
        <v>0.03529411764705882</v>
      </c>
      <c r="I62" s="16" t="s">
        <v>19</v>
      </c>
      <c r="J62" s="4" t="s">
        <v>6</v>
      </c>
    </row>
    <row r="63" spans="1:10" s="1" customFormat="1" ht="21">
      <c r="A63" s="8"/>
      <c r="B63" s="3" t="s">
        <v>18</v>
      </c>
      <c r="C63" s="15">
        <f>SUM(C35:C37:C39:C41:C43:C45:C47:C49:C53:C55:C59:C61)/340/12</f>
        <v>0.052100634371395615</v>
      </c>
      <c r="D63" s="15">
        <f>SUM(D35:D37:D39:D41:D43:D45:D47:D49:D53:D55:D59:D61)/340/12</f>
        <v>0.35046640715109567</v>
      </c>
      <c r="E63" s="15">
        <f>SUM(E35:E37:E39:E41:E43:E45:E47:E49:E53:E55:E59:E61)/340/12</f>
        <v>0.4497318339100347</v>
      </c>
      <c r="F63" s="15">
        <f>SUM(F35:F37:F39:F41:F43:F45:F47:F49:F53:F55:F59:F61)/340/12</f>
        <v>0.12386029411764704</v>
      </c>
      <c r="G63" s="15">
        <f>SUM(G35:G37:G39:G41:G43:G45:G47:G49:G53:G55:G59:G61)/340/12</f>
        <v>0.011796424452133795</v>
      </c>
      <c r="H63" s="15">
        <f>SUM(H35:H37:H39:H41:H43:H45:H47:H49:H53:H55:H59:H61)/340/12</f>
        <v>0.014740484429065746</v>
      </c>
      <c r="I63" s="3" t="s">
        <v>19</v>
      </c>
      <c r="J63" s="3" t="s">
        <v>6</v>
      </c>
    </row>
    <row r="64" spans="1:10" s="1" customFormat="1" ht="21">
      <c r="A64" s="8"/>
      <c r="B64" s="3" t="s">
        <v>44</v>
      </c>
      <c r="C64" s="15">
        <f aca="true" t="shared" si="24" ref="C64:H64">SUM(C19,C33,C63)/3</f>
        <v>0.06486783929257978</v>
      </c>
      <c r="D64" s="15">
        <f t="shared" si="24"/>
        <v>0.37564133986928105</v>
      </c>
      <c r="E64" s="15">
        <f t="shared" si="24"/>
        <v>0.42950163398692814</v>
      </c>
      <c r="F64" s="15">
        <f t="shared" si="24"/>
        <v>0.10876754133025758</v>
      </c>
      <c r="G64" s="15">
        <f t="shared" si="24"/>
        <v>0.013925413302575934</v>
      </c>
      <c r="H64" s="15">
        <f t="shared" si="24"/>
        <v>0.00982891195693964</v>
      </c>
      <c r="I64" s="3" t="s">
        <v>19</v>
      </c>
      <c r="J64" s="3" t="s">
        <v>6</v>
      </c>
    </row>
  </sheetData>
  <mergeCells count="1">
    <mergeCell ref="C3:H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7" sqref="B7"/>
    </sheetView>
  </sheetViews>
  <sheetFormatPr defaultColWidth="9.33203125" defaultRowHeight="21"/>
  <cols>
    <col min="1" max="1" width="21.16015625" style="0" customWidth="1"/>
    <col min="2" max="2" width="28.33203125" style="0" customWidth="1"/>
  </cols>
  <sheetData>
    <row r="1" spans="1:2" ht="21">
      <c r="A1" s="38" t="s">
        <v>149</v>
      </c>
      <c r="B1" s="38"/>
    </row>
    <row r="2" spans="1:2" ht="21">
      <c r="A2" s="1" t="s">
        <v>150</v>
      </c>
      <c r="B2" s="1" t="s">
        <v>4</v>
      </c>
    </row>
    <row r="3" spans="1:2" ht="21">
      <c r="A3" s="1" t="s">
        <v>151</v>
      </c>
      <c r="B3" s="1" t="s">
        <v>155</v>
      </c>
    </row>
    <row r="4" spans="1:2" ht="21">
      <c r="A4" s="1" t="s">
        <v>152</v>
      </c>
      <c r="B4" s="1" t="s">
        <v>6</v>
      </c>
    </row>
    <row r="5" spans="1:2" ht="21">
      <c r="A5" s="1" t="s">
        <v>153</v>
      </c>
      <c r="B5" s="1" t="s">
        <v>7</v>
      </c>
    </row>
    <row r="6" spans="1:2" ht="21">
      <c r="A6" s="1" t="s">
        <v>154</v>
      </c>
      <c r="B6" s="1" t="s">
        <v>8</v>
      </c>
    </row>
  </sheetData>
  <mergeCells count="1">
    <mergeCell ref="A1:B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6">
      <selection activeCell="A1" sqref="A1:G6"/>
    </sheetView>
  </sheetViews>
  <sheetFormatPr defaultColWidth="9.33203125" defaultRowHeight="21"/>
  <sheetData>
    <row r="1" spans="1:7" ht="21">
      <c r="A1" s="6" t="s">
        <v>12</v>
      </c>
      <c r="B1" s="4">
        <v>30</v>
      </c>
      <c r="C1" s="4">
        <v>174</v>
      </c>
      <c r="D1" s="4">
        <v>129</v>
      </c>
      <c r="E1" s="4">
        <v>7</v>
      </c>
      <c r="F1" s="4">
        <v>0</v>
      </c>
      <c r="G1" s="6">
        <v>0</v>
      </c>
    </row>
    <row r="2" spans="1:7" ht="21">
      <c r="A2" s="6" t="s">
        <v>13</v>
      </c>
      <c r="B2" s="4">
        <v>27</v>
      </c>
      <c r="C2" s="4">
        <v>139</v>
      </c>
      <c r="D2" s="4">
        <v>150</v>
      </c>
      <c r="E2" s="4">
        <v>22</v>
      </c>
      <c r="F2" s="4">
        <v>2</v>
      </c>
      <c r="G2" s="6">
        <v>0</v>
      </c>
    </row>
    <row r="3" spans="1:7" ht="21">
      <c r="A3" s="6" t="s">
        <v>45</v>
      </c>
      <c r="B3" s="4">
        <v>13</v>
      </c>
      <c r="C3" s="4">
        <v>89</v>
      </c>
      <c r="D3" s="4">
        <v>145</v>
      </c>
      <c r="E3" s="4">
        <v>56</v>
      </c>
      <c r="F3" s="4">
        <v>21</v>
      </c>
      <c r="G3" s="6">
        <v>16</v>
      </c>
    </row>
    <row r="4" spans="1:7" ht="21">
      <c r="A4" s="6" t="s">
        <v>15</v>
      </c>
      <c r="B4" s="4">
        <v>28</v>
      </c>
      <c r="C4" s="4">
        <v>132</v>
      </c>
      <c r="D4" s="4">
        <v>129</v>
      </c>
      <c r="E4" s="4">
        <v>42</v>
      </c>
      <c r="F4" s="4">
        <v>9</v>
      </c>
      <c r="G4" s="6">
        <v>0</v>
      </c>
    </row>
    <row r="5" spans="1:7" ht="21">
      <c r="A5" s="6" t="s">
        <v>16</v>
      </c>
      <c r="B5" s="4">
        <v>28</v>
      </c>
      <c r="C5" s="4">
        <v>133</v>
      </c>
      <c r="D5" s="4">
        <v>129</v>
      </c>
      <c r="E5" s="4">
        <v>47</v>
      </c>
      <c r="F5" s="4">
        <v>1</v>
      </c>
      <c r="G5" s="6">
        <v>2</v>
      </c>
    </row>
    <row r="6" spans="1:7" ht="21">
      <c r="A6" s="6" t="s">
        <v>17</v>
      </c>
      <c r="B6" s="4">
        <v>30</v>
      </c>
      <c r="C6" s="4">
        <v>106</v>
      </c>
      <c r="D6" s="4">
        <v>147</v>
      </c>
      <c r="E6" s="4">
        <v>52</v>
      </c>
      <c r="F6" s="4">
        <v>4</v>
      </c>
      <c r="G6" s="6">
        <v>1</v>
      </c>
    </row>
    <row r="8" spans="1:7" ht="21">
      <c r="A8" s="6" t="s">
        <v>21</v>
      </c>
      <c r="B8" s="4">
        <v>25</v>
      </c>
      <c r="C8" s="4">
        <v>150</v>
      </c>
      <c r="D8" s="4">
        <v>116</v>
      </c>
      <c r="E8" s="4">
        <v>40</v>
      </c>
      <c r="F8" s="4">
        <v>9</v>
      </c>
      <c r="G8" s="6">
        <v>0</v>
      </c>
    </row>
    <row r="9" spans="1:7" ht="21">
      <c r="A9" s="6" t="s">
        <v>22</v>
      </c>
      <c r="B9" s="4">
        <v>26</v>
      </c>
      <c r="C9" s="4">
        <v>128</v>
      </c>
      <c r="D9" s="4">
        <v>162</v>
      </c>
      <c r="E9" s="4">
        <v>20</v>
      </c>
      <c r="F9" s="4">
        <v>3</v>
      </c>
      <c r="G9" s="6">
        <v>1</v>
      </c>
    </row>
    <row r="10" spans="1:7" ht="21">
      <c r="A10" s="6" t="s">
        <v>23</v>
      </c>
      <c r="B10" s="4">
        <v>25</v>
      </c>
      <c r="C10" s="4">
        <v>156</v>
      </c>
      <c r="D10" s="4">
        <v>130</v>
      </c>
      <c r="E10" s="4">
        <v>23</v>
      </c>
      <c r="F10" s="4">
        <v>4</v>
      </c>
      <c r="G10" s="6">
        <v>2</v>
      </c>
    </row>
    <row r="11" spans="1:7" ht="21">
      <c r="A11" s="6" t="s">
        <v>24</v>
      </c>
      <c r="B11" s="4">
        <v>21</v>
      </c>
      <c r="C11" s="4">
        <v>135</v>
      </c>
      <c r="D11" s="4">
        <v>136</v>
      </c>
      <c r="E11" s="4">
        <v>42</v>
      </c>
      <c r="F11" s="4">
        <v>3</v>
      </c>
      <c r="G11" s="6">
        <v>3</v>
      </c>
    </row>
    <row r="12" spans="1:7" ht="21">
      <c r="A12" s="6" t="s">
        <v>25</v>
      </c>
      <c r="B12" s="4">
        <v>17</v>
      </c>
      <c r="C12" s="4">
        <v>115</v>
      </c>
      <c r="D12" s="4">
        <v>167</v>
      </c>
      <c r="E12" s="4">
        <v>35</v>
      </c>
      <c r="F12" s="4">
        <v>2</v>
      </c>
      <c r="G12" s="6">
        <v>4</v>
      </c>
    </row>
    <row r="13" spans="1:7" ht="21">
      <c r="A13" s="6" t="s">
        <v>46</v>
      </c>
      <c r="B13" s="4">
        <v>20</v>
      </c>
      <c r="C13" s="4">
        <v>123</v>
      </c>
      <c r="D13" s="4">
        <v>167</v>
      </c>
      <c r="E13" s="4">
        <v>26</v>
      </c>
      <c r="F13" s="4">
        <v>3</v>
      </c>
      <c r="G13" s="6">
        <v>1</v>
      </c>
    </row>
    <row r="16" spans="1:7" ht="21">
      <c r="A16" s="6" t="s">
        <v>29</v>
      </c>
      <c r="B16" s="4">
        <v>17</v>
      </c>
      <c r="C16" s="4">
        <v>142</v>
      </c>
      <c r="D16" s="4">
        <v>154</v>
      </c>
      <c r="E16" s="4">
        <v>24</v>
      </c>
      <c r="F16" s="4">
        <v>1</v>
      </c>
      <c r="G16" s="6">
        <v>2</v>
      </c>
    </row>
    <row r="17" spans="1:7" ht="21">
      <c r="A17" s="6" t="s">
        <v>30</v>
      </c>
      <c r="B17" s="4">
        <v>19</v>
      </c>
      <c r="C17" s="4">
        <v>152</v>
      </c>
      <c r="D17" s="4">
        <v>142</v>
      </c>
      <c r="E17" s="4">
        <v>23</v>
      </c>
      <c r="F17" s="4">
        <v>1</v>
      </c>
      <c r="G17" s="6">
        <v>3</v>
      </c>
    </row>
    <row r="18" spans="1:7" ht="21">
      <c r="A18" s="6" t="s">
        <v>47</v>
      </c>
      <c r="B18" s="4">
        <v>21</v>
      </c>
      <c r="C18" s="4">
        <v>129</v>
      </c>
      <c r="D18" s="4">
        <v>153</v>
      </c>
      <c r="E18" s="4">
        <v>34</v>
      </c>
      <c r="F18" s="4">
        <v>1</v>
      </c>
      <c r="G18" s="6">
        <v>2</v>
      </c>
    </row>
    <row r="19" spans="1:7" ht="21">
      <c r="A19" s="6" t="s">
        <v>33</v>
      </c>
      <c r="B19" s="4">
        <v>14</v>
      </c>
      <c r="C19" s="4">
        <v>134</v>
      </c>
      <c r="D19" s="4">
        <v>151</v>
      </c>
      <c r="E19" s="4">
        <v>36</v>
      </c>
      <c r="F19" s="4">
        <v>3</v>
      </c>
      <c r="G19" s="6">
        <v>2</v>
      </c>
    </row>
    <row r="20" spans="1:7" ht="21">
      <c r="A20" s="6" t="s">
        <v>35</v>
      </c>
      <c r="B20" s="4">
        <v>12</v>
      </c>
      <c r="C20" s="4">
        <v>104</v>
      </c>
      <c r="D20" s="4">
        <v>161</v>
      </c>
      <c r="E20" s="4">
        <v>59</v>
      </c>
      <c r="F20" s="4">
        <v>3</v>
      </c>
      <c r="G20" s="6">
        <v>1</v>
      </c>
    </row>
    <row r="21" spans="1:7" ht="21">
      <c r="A21" s="6" t="s">
        <v>36</v>
      </c>
      <c r="B21" s="4">
        <v>15</v>
      </c>
      <c r="C21" s="4">
        <v>138</v>
      </c>
      <c r="D21" s="4">
        <v>148</v>
      </c>
      <c r="E21" s="4">
        <v>36</v>
      </c>
      <c r="F21" s="4">
        <v>2</v>
      </c>
      <c r="G21" s="6">
        <v>1</v>
      </c>
    </row>
    <row r="22" spans="1:7" ht="21">
      <c r="A22" s="6" t="s">
        <v>37</v>
      </c>
      <c r="B22" s="4">
        <v>17</v>
      </c>
      <c r="C22" s="4">
        <v>108</v>
      </c>
      <c r="D22" s="4">
        <v>154</v>
      </c>
      <c r="E22" s="4">
        <v>51</v>
      </c>
      <c r="F22" s="4">
        <v>8</v>
      </c>
      <c r="G22" s="6">
        <v>2</v>
      </c>
    </row>
    <row r="23" spans="1:7" ht="21">
      <c r="A23" s="6" t="s">
        <v>38</v>
      </c>
      <c r="B23" s="4">
        <v>17</v>
      </c>
      <c r="C23" s="4">
        <v>92</v>
      </c>
      <c r="D23" s="4">
        <v>159</v>
      </c>
      <c r="E23" s="4">
        <v>52</v>
      </c>
      <c r="F23" s="4">
        <v>8</v>
      </c>
      <c r="G23" s="6">
        <v>12</v>
      </c>
    </row>
    <row r="24" spans="1:7" ht="21">
      <c r="A24" s="6" t="s">
        <v>48</v>
      </c>
      <c r="B24" s="4">
        <v>22</v>
      </c>
      <c r="C24" s="4">
        <v>113</v>
      </c>
      <c r="D24" s="4">
        <v>140</v>
      </c>
      <c r="E24" s="4">
        <v>48</v>
      </c>
      <c r="F24" s="4">
        <v>5</v>
      </c>
      <c r="G24" s="6">
        <v>12</v>
      </c>
    </row>
    <row r="25" spans="1:7" ht="21">
      <c r="A25" s="6" t="s">
        <v>49</v>
      </c>
      <c r="B25" s="4">
        <v>27</v>
      </c>
      <c r="C25" s="4">
        <v>108</v>
      </c>
      <c r="D25" s="4">
        <v>146</v>
      </c>
      <c r="E25" s="4">
        <v>51</v>
      </c>
      <c r="F25" s="4">
        <v>8</v>
      </c>
      <c r="G25" s="6">
        <v>0</v>
      </c>
    </row>
    <row r="26" spans="1:7" ht="21">
      <c r="A26" s="6" t="s">
        <v>50</v>
      </c>
      <c r="B26" s="4">
        <v>13</v>
      </c>
      <c r="C26" s="4">
        <v>107</v>
      </c>
      <c r="D26" s="4">
        <v>160</v>
      </c>
      <c r="E26" s="4">
        <v>45</v>
      </c>
      <c r="F26" s="4">
        <v>4</v>
      </c>
      <c r="G26" s="6">
        <v>11</v>
      </c>
    </row>
    <row r="27" spans="1:7" ht="21">
      <c r="A27" s="6" t="s">
        <v>51</v>
      </c>
      <c r="B27" s="4">
        <v>18</v>
      </c>
      <c r="C27" s="4">
        <v>99</v>
      </c>
      <c r="D27" s="4">
        <v>162</v>
      </c>
      <c r="E27" s="4">
        <v>45</v>
      </c>
      <c r="F27" s="4">
        <v>4</v>
      </c>
      <c r="G27" s="6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Nopphadol</dc:creator>
  <cp:keywords/>
  <dc:description/>
  <cp:lastModifiedBy>NT</cp:lastModifiedBy>
  <cp:lastPrinted>2007-09-13T07:39:36Z</cp:lastPrinted>
  <dcterms:created xsi:type="dcterms:W3CDTF">2006-08-03T07:51:14Z</dcterms:created>
  <dcterms:modified xsi:type="dcterms:W3CDTF">2006-10-26T07:25:32Z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